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UTOEVALUACION 4TO TRIM\"/>
    </mc:Choice>
  </mc:AlternateContent>
  <bookViews>
    <workbookView xWindow="0" yWindow="0" windowWidth="7470" windowHeight="2760" tabRatio="935" firstSheet="25" activeTab="31" xr2:uid="{00000000-000D-0000-FFFF-FFFF00000000}"/>
  </bookViews>
  <sheets>
    <sheet name="ANEXO 4.A CONCENTRADO DE CONV" sheetId="95" r:id="rId1"/>
    <sheet name="4.A.1 FORTASEG NUEVO (T)" sheetId="115" r:id="rId2"/>
    <sheet name="4.A.2 FORTASEG ECO (T)" sheetId="116" r:id="rId3"/>
    <sheet name="4.A.3 FORTASEG NUEVO (NI)" sheetId="117" r:id="rId4"/>
    <sheet name="4.A.4 FORTASEG REF (NI)" sheetId="118" r:id="rId5"/>
    <sheet name="4.A.5 INFRAEST ECO (T)" sheetId="119" r:id="rId6"/>
    <sheet name="4.A.6 AAL NUEVO (T)" sheetId="120" r:id="rId7"/>
    <sheet name="4.A.7 AAL NUEVO (NI)" sheetId="121" r:id="rId8"/>
    <sheet name="4.A.8 AGUAS RESID NUEVO (NI)" sheetId="122" r:id="rId9"/>
    <sheet name="4.A.9 APAUR NUEVO (T)" sheetId="123" r:id="rId10"/>
    <sheet name="4.A.10 APAUR ECO (T)" sheetId="124" r:id="rId11"/>
    <sheet name="4.A.11 APAUR NUEVO (NI)" sheetId="125" r:id="rId12"/>
    <sheet name="4.A.12 CULTURA ECO (T)" sheetId="126" r:id="rId13"/>
    <sheet name="4.A.13 PDR NUEVO (T)" sheetId="127" r:id="rId14"/>
    <sheet name="4.A.14 PDR NUEVO (NI)" sheetId="128" r:id="rId15"/>
    <sheet name="4.A.15 HIDRO NUEVO (T)" sheetId="129" r:id="rId16"/>
    <sheet name="4.A.16 HIDRO ECO (T) " sheetId="130" r:id="rId17"/>
    <sheet name="4.A.17 HIDRO NUEVO (NI)" sheetId="131" r:id="rId18"/>
    <sheet name="4.A.18 HIDRO ECO (NI)" sheetId="132" r:id="rId19"/>
    <sheet name="4.A.19 FORTALECE NUEVO (T)" sheetId="133" r:id="rId20"/>
    <sheet name="4.A.20 FORTALECE ECO (T) " sheetId="134" r:id="rId21"/>
    <sheet name="4.A.21 FORTALECE NUEVO (NI)" sheetId="135" r:id="rId22"/>
    <sheet name="4.A.22 FORT FINAN ECO (T)" sheetId="136" r:id="rId23"/>
    <sheet name="4.A.23 INV 4 REF (T)" sheetId="137" r:id="rId24"/>
    <sheet name="4.A.24 FRONTERAS NUEVO (T)" sheetId="138" r:id="rId25"/>
    <sheet name="4.A.25 FRONTERAS NUEVO (NI)" sheetId="139" r:id="rId26"/>
    <sheet name="4.A.26 FISE NUEVO (T)" sheetId="140" r:id="rId27"/>
    <sheet name="4.A.27 FISE ECO (T)" sheetId="141" r:id="rId28"/>
    <sheet name="4.A.28 FISE NUEVO (NI)" sheetId="142" r:id="rId29"/>
    <sheet name="4.A.29 RTRANSF NUEVO (T)" sheetId="143" r:id="rId30"/>
    <sheet name="4.A.30 RTRANSF ECO (T)" sheetId="144" r:id="rId31"/>
    <sheet name="4.A.31 RTRANSF NUEVO (NI)" sheetId="145" r:id="rId32"/>
  </sheets>
  <externalReferences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ACUMULADO" localSheetId="1">#REF!</definedName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">#REF!</definedName>
    <definedName name="ACUMULADO" localSheetId="20">#REF!</definedName>
    <definedName name="ACUMULADO" localSheetId="21">#REF!</definedName>
    <definedName name="ACUMULADO" localSheetId="22">#REF!</definedName>
    <definedName name="ACUMULADO" localSheetId="23">#REF!</definedName>
    <definedName name="ACUMULADO" localSheetId="24">#REF!</definedName>
    <definedName name="ACUMULADO" localSheetId="25">#REF!</definedName>
    <definedName name="ACUMULADO" localSheetId="26">#REF!</definedName>
    <definedName name="ACUMULADO" localSheetId="27">#REF!</definedName>
    <definedName name="ACUMULADO" localSheetId="28">#REF!</definedName>
    <definedName name="ACUMULADO" localSheetId="29">#REF!</definedName>
    <definedName name="ACUMULADO" localSheetId="3">#REF!</definedName>
    <definedName name="ACUMULADO" localSheetId="30">#REF!</definedName>
    <definedName name="ACUMULADO" localSheetId="31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 localSheetId="0">#REF!</definedName>
    <definedName name="ACUMULADO">#REF!</definedName>
    <definedName name="_xlnm.Print_Area" localSheetId="1">'4.A.1 FORTASEG NUEVO (T)'!$A$1:$AD$46</definedName>
    <definedName name="_xlnm.Print_Area" localSheetId="10">'4.A.10 APAUR ECO (T)'!$A$1:$AD$15</definedName>
    <definedName name="_xlnm.Print_Area" localSheetId="11">'4.A.11 APAUR NUEVO (NI)'!$A$1:$AD$16</definedName>
    <definedName name="_xlnm.Print_Area" localSheetId="12">'4.A.12 CULTURA ECO (T)'!$A$1:$AD$15</definedName>
    <definedName name="_xlnm.Print_Area" localSheetId="13">'4.A.13 PDR NUEVO (T)'!$A$1:$AD$19</definedName>
    <definedName name="_xlnm.Print_Area" localSheetId="14">'4.A.14 PDR NUEVO (NI)'!$A$1:$AD$16</definedName>
    <definedName name="_xlnm.Print_Area" localSheetId="15">'4.A.15 HIDRO NUEVO (T)'!$A$1:$AD$29</definedName>
    <definedName name="_xlnm.Print_Area" localSheetId="16">'4.A.16 HIDRO ECO (T) '!$A$1:$AD$20</definedName>
    <definedName name="_xlnm.Print_Area" localSheetId="17">'4.A.17 HIDRO NUEVO (NI)'!$A$1:$AD$32</definedName>
    <definedName name="_xlnm.Print_Area" localSheetId="18">'4.A.18 HIDRO ECO (NI)'!$A$1:$AD$18</definedName>
    <definedName name="_xlnm.Print_Area" localSheetId="19">'4.A.19 FORTALECE NUEVO (T)'!$A$1:$AD$15</definedName>
    <definedName name="_xlnm.Print_Area" localSheetId="2">'4.A.2 FORTASEG ECO (T)'!$A$1:$AD$16</definedName>
    <definedName name="_xlnm.Print_Area" localSheetId="20">'4.A.20 FORTALECE ECO (T) '!$A$1:$AD$16</definedName>
    <definedName name="_xlnm.Print_Area" localSheetId="21">'4.A.21 FORTALECE NUEVO (NI)'!$A$1:$AD$16</definedName>
    <definedName name="_xlnm.Print_Area" localSheetId="22">'4.A.22 FORT FINAN ECO (T)'!$A$1:$AD$16</definedName>
    <definedName name="_xlnm.Print_Area" localSheetId="23">'4.A.23 INV 4 REF (T)'!$A$1:$AD$18</definedName>
    <definedName name="_xlnm.Print_Area" localSheetId="24">'4.A.24 FRONTERAS NUEVO (T)'!$A$1:$AD$16</definedName>
    <definedName name="_xlnm.Print_Area" localSheetId="25">'4.A.25 FRONTERAS NUEVO (NI)'!$A$1:$AD$16</definedName>
    <definedName name="_xlnm.Print_Area" localSheetId="26">'4.A.26 FISE NUEVO (T)'!$A$1:$AD$15</definedName>
    <definedName name="_xlnm.Print_Area" localSheetId="27">'4.A.27 FISE ECO (T)'!$A$1:$AD$16</definedName>
    <definedName name="_xlnm.Print_Area" localSheetId="28">'4.A.28 FISE NUEVO (NI)'!$A$1:$AD$16</definedName>
    <definedName name="_xlnm.Print_Area" localSheetId="29">'4.A.29 RTRANSF NUEVO (T)'!$A$1:$AD$28</definedName>
    <definedName name="_xlnm.Print_Area" localSheetId="3">'4.A.3 FORTASEG NUEVO (NI)'!$A$1:$AD$17</definedName>
    <definedName name="_xlnm.Print_Area" localSheetId="30">'4.A.30 RTRANSF ECO (T)'!$A$1:$AD$24</definedName>
    <definedName name="_xlnm.Print_Area" localSheetId="31">'4.A.31 RTRANSF NUEVO (NI)'!$A$1:$AD$19</definedName>
    <definedName name="_xlnm.Print_Area" localSheetId="4">'4.A.4 FORTASEG REF (NI)'!$A$1:$AD$16</definedName>
    <definedName name="_xlnm.Print_Area" localSheetId="5">'4.A.5 INFRAEST ECO (T)'!$A$1:$AD$18</definedName>
    <definedName name="_xlnm.Print_Area" localSheetId="6">'4.A.6 AAL NUEVO (T)'!$A$1:$AD$15</definedName>
    <definedName name="_xlnm.Print_Area" localSheetId="7">'4.A.7 AAL NUEVO (NI)'!$A$1:$AD$16</definedName>
    <definedName name="_xlnm.Print_Area" localSheetId="8">'4.A.8 AGUAS RESID NUEVO (NI)'!$A$1:$AD$16</definedName>
    <definedName name="_xlnm.Print_Area" localSheetId="9">'4.A.9 APAUR NUEVO (T)'!$A$1:$AD$15</definedName>
    <definedName name="_xlnm.Print_Area" localSheetId="0">'ANEXO 4.A CONCENTRADO DE CONV'!$A$1:$M$55</definedName>
    <definedName name="AUTOEVALUACION" localSheetId="1">#REF!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">#REF!</definedName>
    <definedName name="AUTOEVALUACION" localSheetId="20">#REF!</definedName>
    <definedName name="AUTOEVALUACION" localSheetId="21">#REF!</definedName>
    <definedName name="AUTOEVALUACION" localSheetId="22">#REF!</definedName>
    <definedName name="AUTOEVALUACION" localSheetId="23">#REF!</definedName>
    <definedName name="AUTOEVALUACION" localSheetId="24">#REF!</definedName>
    <definedName name="AUTOEVALUACION" localSheetId="25">#REF!</definedName>
    <definedName name="AUTOEVALUACION" localSheetId="26">#REF!</definedName>
    <definedName name="AUTOEVALUACION" localSheetId="27">#REF!</definedName>
    <definedName name="AUTOEVALUACION" localSheetId="28">#REF!</definedName>
    <definedName name="AUTOEVALUACION" localSheetId="29">#REF!</definedName>
    <definedName name="AUTOEVALUACION" localSheetId="3">#REF!</definedName>
    <definedName name="AUTOEVALUACION" localSheetId="30">#REF!</definedName>
    <definedName name="AUTOEVALUACION" localSheetId="31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">'[2]ANEXO 4.9 ACCSXCONTRATO'!#REF!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">'[2]ANEXO 4.9 ACCSXCONTRATO'!#REF!</definedName>
    <definedName name="CLAVE" localSheetId="20">'[2]ANEXO 4.9 ACCSXCONTRATO'!#REF!</definedName>
    <definedName name="CLAVE" localSheetId="21">'[2]ANEXO 4.9 ACCSXCONTRATO'!#REF!</definedName>
    <definedName name="CLAVE" localSheetId="22">'[2]ANEXO 4.9 ACCSXCONTRATO'!#REF!</definedName>
    <definedName name="CLAVE" localSheetId="23">'[2]ANEXO 4.9 ACCSXCONTRATO'!#REF!</definedName>
    <definedName name="CLAVE" localSheetId="24">'[2]ANEXO 4.9 ACCSXCONTRATO'!#REF!</definedName>
    <definedName name="CLAVE" localSheetId="25">'[2]ANEXO 4.9 ACCSXCONTRATO'!#REF!</definedName>
    <definedName name="CLAVE" localSheetId="26">'[2]ANEXO 4.9 ACCSXCONTRATO'!#REF!</definedName>
    <definedName name="CLAVE" localSheetId="27">'[2]ANEXO 4.9 ACCSXCONTRATO'!#REF!</definedName>
    <definedName name="CLAVE" localSheetId="28">'[2]ANEXO 4.9 ACCSXCONTRATO'!#REF!</definedName>
    <definedName name="CLAVE" localSheetId="29">'[2]ANEXO 4.9 ACCSXCONTRATO'!#REF!</definedName>
    <definedName name="CLAVE" localSheetId="3">'[2]ANEXO 4.9 ACCSXCONTRATO'!#REF!</definedName>
    <definedName name="CLAVE" localSheetId="30">'[2]ANEXO 4.9 ACCSXCONTRATO'!#REF!</definedName>
    <definedName name="CLAVE" localSheetId="31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">'[2]ANEXO 3 PROG.PPTARIOS'!#REF!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">'[2]ANEXO 3 PROG.PPTARIOS'!#REF!</definedName>
    <definedName name="CLAVES" localSheetId="20">'[2]ANEXO 3 PROG.PPTARIOS'!#REF!</definedName>
    <definedName name="CLAVES" localSheetId="21">'[2]ANEXO 3 PROG.PPTARIOS'!#REF!</definedName>
    <definedName name="CLAVES" localSheetId="22">'[2]ANEXO 3 PROG.PPTARIOS'!#REF!</definedName>
    <definedName name="CLAVES" localSheetId="23">'[2]ANEXO 3 PROG.PPTARIOS'!#REF!</definedName>
    <definedName name="CLAVES" localSheetId="24">'[2]ANEXO 3 PROG.PPTARIOS'!#REF!</definedName>
    <definedName name="CLAVES" localSheetId="25">'[2]ANEXO 3 PROG.PPTARIOS'!#REF!</definedName>
    <definedName name="CLAVES" localSheetId="26">'[2]ANEXO 3 PROG.PPTARIOS'!#REF!</definedName>
    <definedName name="CLAVES" localSheetId="27">'[2]ANEXO 3 PROG.PPTARIOS'!#REF!</definedName>
    <definedName name="CLAVES" localSheetId="28">'[2]ANEXO 3 PROG.PPTARIOS'!#REF!</definedName>
    <definedName name="CLAVES" localSheetId="29">'[2]ANEXO 3 PROG.PPTARIOS'!#REF!</definedName>
    <definedName name="CLAVES" localSheetId="3">'[2]ANEXO 3 PROG.PPTARIOS'!#REF!</definedName>
    <definedName name="CLAVES" localSheetId="30">'[2]ANEXO 3 PROG.PPTARIOS'!#REF!</definedName>
    <definedName name="CLAVES" localSheetId="31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">'[2]ANEXO 4.9 ACCSXCONTRATO'!#REF!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">'[2]ANEXO 4.9 ACCSXCONTRATO'!#REF!</definedName>
    <definedName name="CONTRATO" localSheetId="20">'[2]ANEXO 4.9 ACCSXCONTRATO'!#REF!</definedName>
    <definedName name="CONTRATO" localSheetId="21">'[2]ANEXO 4.9 ACCSXCONTRATO'!#REF!</definedName>
    <definedName name="CONTRATO" localSheetId="22">'[2]ANEXO 4.9 ACCSXCONTRATO'!#REF!</definedName>
    <definedName name="CONTRATO" localSheetId="23">'[2]ANEXO 4.9 ACCSXCONTRATO'!#REF!</definedName>
    <definedName name="CONTRATO" localSheetId="24">'[2]ANEXO 4.9 ACCSXCONTRATO'!#REF!</definedName>
    <definedName name="CONTRATO" localSheetId="25">'[2]ANEXO 4.9 ACCSXCONTRATO'!#REF!</definedName>
    <definedName name="CONTRATO" localSheetId="26">'[2]ANEXO 4.9 ACCSXCONTRATO'!#REF!</definedName>
    <definedName name="CONTRATO" localSheetId="27">'[2]ANEXO 4.9 ACCSXCONTRATO'!#REF!</definedName>
    <definedName name="CONTRATO" localSheetId="28">'[2]ANEXO 4.9 ACCSXCONTRATO'!#REF!</definedName>
    <definedName name="CONTRATO" localSheetId="29">'[2]ANEXO 4.9 ACCSXCONTRATO'!#REF!</definedName>
    <definedName name="CONTRATO" localSheetId="3">'[2]ANEXO 4.9 ACCSXCONTRATO'!#REF!</definedName>
    <definedName name="CONTRATO" localSheetId="30">'[2]ANEXO 4.9 ACCSXCONTRATO'!#REF!</definedName>
    <definedName name="CONTRATO" localSheetId="31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">'[2]ANEXO 4.9 ACCSXCONTRATO'!#REF!</definedName>
    <definedName name="CONTRATOS" localSheetId="20">'[2]ANEXO 4.9 ACCSXCONTRATO'!#REF!</definedName>
    <definedName name="CONTRATOS" localSheetId="21">'[2]ANEXO 4.9 ACCSXCONTRATO'!#REF!</definedName>
    <definedName name="CONTRATOS" localSheetId="22">'[2]ANEXO 4.9 ACCSXCONTRATO'!#REF!</definedName>
    <definedName name="CONTRATOS" localSheetId="23">'[2]ANEXO 4.9 ACCSXCONTRATO'!#REF!</definedName>
    <definedName name="CONTRATOS" localSheetId="24">'[2]ANEXO 4.9 ACCSXCONTRATO'!#REF!</definedName>
    <definedName name="CONTRATOS" localSheetId="25">'[2]ANEXO 4.9 ACCSXCONTRATO'!#REF!</definedName>
    <definedName name="CONTRATOS" localSheetId="26">'[2]ANEXO 4.9 ACCSXCONTRATO'!#REF!</definedName>
    <definedName name="CONTRATOS" localSheetId="27">'[2]ANEXO 4.9 ACCSXCONTRATO'!#REF!</definedName>
    <definedName name="CONTRATOS" localSheetId="28">'[2]ANEXO 4.9 ACCSXCONTRATO'!#REF!</definedName>
    <definedName name="CONTRATOS" localSheetId="29">'[2]ANEXO 4.9 ACCSXCONTRATO'!#REF!</definedName>
    <definedName name="CONTRATOS" localSheetId="3">'[2]ANEXO 4.9 ACCSXCONTRATO'!#REF!</definedName>
    <definedName name="CONTRATOS" localSheetId="30">'[2]ANEXO 4.9 ACCSXCONTRATO'!#REF!</definedName>
    <definedName name="CONTRATOS" localSheetId="31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">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">#REF!</definedName>
    <definedName name="DE" localSheetId="20">#REF!</definedName>
    <definedName name="DE" localSheetId="21">#REF!</definedName>
    <definedName name="DE" localSheetId="22">#REF!</definedName>
    <definedName name="DE" localSheetId="23">#REF!</definedName>
    <definedName name="DE" localSheetId="24">#REF!</definedName>
    <definedName name="DE" localSheetId="25">#REF!</definedName>
    <definedName name="DE" localSheetId="26">#REF!</definedName>
    <definedName name="DE" localSheetId="27">#REF!</definedName>
    <definedName name="DE" localSheetId="28">#REF!</definedName>
    <definedName name="DE" localSheetId="29">#REF!</definedName>
    <definedName name="DE" localSheetId="3">#REF!</definedName>
    <definedName name="DE" localSheetId="30">#REF!</definedName>
    <definedName name="DE" localSheetId="31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 localSheetId="0">#REF!</definedName>
    <definedName name="DE">#REF!</definedName>
    <definedName name="E" localSheetId="1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">#REF!</definedName>
    <definedName name="E" localSheetId="20">#REF!</definedName>
    <definedName name="E" localSheetId="21">#REF!</definedName>
    <definedName name="E" localSheetId="22">#REF!</definedName>
    <definedName name="E" localSheetId="23">#REF!</definedName>
    <definedName name="E" localSheetId="24">#REF!</definedName>
    <definedName name="E" localSheetId="25">#REF!</definedName>
    <definedName name="E" localSheetId="26">#REF!</definedName>
    <definedName name="E" localSheetId="27">#REF!</definedName>
    <definedName name="E" localSheetId="28">#REF!</definedName>
    <definedName name="E" localSheetId="29">#REF!</definedName>
    <definedName name="E" localSheetId="3">#REF!</definedName>
    <definedName name="E" localSheetId="30">#REF!</definedName>
    <definedName name="E" localSheetId="31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 localSheetId="0">#REF!</definedName>
    <definedName name="E">#REF!</definedName>
    <definedName name="EW" localSheetId="1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">#REF!</definedName>
    <definedName name="EW" localSheetId="20">#REF!</definedName>
    <definedName name="EW" localSheetId="21">#REF!</definedName>
    <definedName name="EW" localSheetId="22">#REF!</definedName>
    <definedName name="EW" localSheetId="23">#REF!</definedName>
    <definedName name="EW" localSheetId="24">#REF!</definedName>
    <definedName name="EW" localSheetId="25">#REF!</definedName>
    <definedName name="EW" localSheetId="26">#REF!</definedName>
    <definedName name="EW" localSheetId="27">#REF!</definedName>
    <definedName name="EW" localSheetId="28">#REF!</definedName>
    <definedName name="EW" localSheetId="29">#REF!</definedName>
    <definedName name="EW" localSheetId="3">#REF!</definedName>
    <definedName name="EW" localSheetId="30">#REF!</definedName>
    <definedName name="EW" localSheetId="31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 localSheetId="0">#REF!</definedName>
    <definedName name="EW">#REF!</definedName>
    <definedName name="FECHAUTO" localSheetId="1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">#REF!</definedName>
    <definedName name="FECHAUTO" localSheetId="20">#REF!</definedName>
    <definedName name="FECHAUTO" localSheetId="21">#REF!</definedName>
    <definedName name="FECHAUTO" localSheetId="22">#REF!</definedName>
    <definedName name="FECHAUTO" localSheetId="23">#REF!</definedName>
    <definedName name="FECHAUTO" localSheetId="24">#REF!</definedName>
    <definedName name="FECHAUTO" localSheetId="25">#REF!</definedName>
    <definedName name="FECHAUTO" localSheetId="26">#REF!</definedName>
    <definedName name="FECHAUTO" localSheetId="27">#REF!</definedName>
    <definedName name="FECHAUTO" localSheetId="28">#REF!</definedName>
    <definedName name="FECHAUTO" localSheetId="29">#REF!</definedName>
    <definedName name="FECHAUTO" localSheetId="3">#REF!</definedName>
    <definedName name="FECHAUTO" localSheetId="30">#REF!</definedName>
    <definedName name="FECHAUTO" localSheetId="31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">'[2]ANEXO 4.9 ACCSXCONTRATO'!#REF!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">'[2]ANEXO 4.9 ACCSXCONTRATO'!#REF!</definedName>
    <definedName name="FINIQUITO" localSheetId="20">'[2]ANEXO 4.9 ACCSXCONTRATO'!#REF!</definedName>
    <definedName name="FINIQUITO" localSheetId="21">'[2]ANEXO 4.9 ACCSXCONTRATO'!#REF!</definedName>
    <definedName name="FINIQUITO" localSheetId="22">'[2]ANEXO 4.9 ACCSXCONTRATO'!#REF!</definedName>
    <definedName name="FINIQUITO" localSheetId="23">'[2]ANEXO 4.9 ACCSXCONTRATO'!#REF!</definedName>
    <definedName name="FINIQUITO" localSheetId="24">'[2]ANEXO 4.9 ACCSXCONTRATO'!#REF!</definedName>
    <definedName name="FINIQUITO" localSheetId="25">'[2]ANEXO 4.9 ACCSXCONTRATO'!#REF!</definedName>
    <definedName name="FINIQUITO" localSheetId="26">'[2]ANEXO 4.9 ACCSXCONTRATO'!#REF!</definedName>
    <definedName name="FINIQUITO" localSheetId="27">'[2]ANEXO 4.9 ACCSXCONTRATO'!#REF!</definedName>
    <definedName name="FINIQUITO" localSheetId="28">'[2]ANEXO 4.9 ACCSXCONTRATO'!#REF!</definedName>
    <definedName name="FINIQUITO" localSheetId="29">'[2]ANEXO 4.9 ACCSXCONTRATO'!#REF!</definedName>
    <definedName name="FINIQUITO" localSheetId="3">'[2]ANEXO 4.9 ACCSXCONTRATO'!#REF!</definedName>
    <definedName name="FINIQUITO" localSheetId="30">'[2]ANEXO 4.9 ACCSXCONTRATO'!#REF!</definedName>
    <definedName name="FINIQUITO" localSheetId="31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III" localSheetId="10">'[2]ANEXO 4.9 ACCSXCONTRATO'!#REF!</definedName>
    <definedName name="III" localSheetId="11">'[2]ANEXO 4.9 ACCSXCONTRATO'!#REF!</definedName>
    <definedName name="III" localSheetId="12">'[2]ANEXO 4.9 ACCSXCONTRATO'!#REF!</definedName>
    <definedName name="III" localSheetId="13">'[2]ANEXO 4.9 ACCSXCONTRATO'!#REF!</definedName>
    <definedName name="III" localSheetId="14">'[2]ANEXO 4.9 ACCSXCONTRATO'!#REF!</definedName>
    <definedName name="III" localSheetId="15">'[2]ANEXO 4.9 ACCSXCONTRATO'!#REF!</definedName>
    <definedName name="III" localSheetId="16">'[2]ANEXO 4.9 ACCSXCONTRATO'!#REF!</definedName>
    <definedName name="III" localSheetId="17">'[2]ANEXO 4.9 ACCSXCONTRATO'!#REF!</definedName>
    <definedName name="III" localSheetId="18">'[2]ANEXO 4.9 ACCSXCONTRATO'!#REF!</definedName>
    <definedName name="III" localSheetId="19">'[2]ANEXO 4.9 ACCSXCONTRATO'!#REF!</definedName>
    <definedName name="III" localSheetId="2">'[2]ANEXO 4.9 ACCSXCONTRATO'!#REF!</definedName>
    <definedName name="III" localSheetId="20">'[2]ANEXO 4.9 ACCSXCONTRATO'!#REF!</definedName>
    <definedName name="III" localSheetId="21">'[2]ANEXO 4.9 ACCSXCONTRATO'!#REF!</definedName>
    <definedName name="III" localSheetId="22">'[2]ANEXO 4.9 ACCSXCONTRATO'!#REF!</definedName>
    <definedName name="III" localSheetId="23">'[2]ANEXO 4.9 ACCSXCONTRATO'!#REF!</definedName>
    <definedName name="III" localSheetId="24">'[2]ANEXO 4.9 ACCSXCONTRATO'!#REF!</definedName>
    <definedName name="III" localSheetId="25">'[2]ANEXO 4.9 ACCSXCONTRATO'!#REF!</definedName>
    <definedName name="III" localSheetId="26">'[2]ANEXO 4.9 ACCSXCONTRATO'!#REF!</definedName>
    <definedName name="III" localSheetId="27">'[2]ANEXO 4.9 ACCSXCONTRATO'!#REF!</definedName>
    <definedName name="III" localSheetId="28">'[2]ANEXO 4.9 ACCSXCONTRATO'!#REF!</definedName>
    <definedName name="III" localSheetId="29">'[2]ANEXO 4.9 ACCSXCONTRATO'!#REF!</definedName>
    <definedName name="III" localSheetId="3">'[2]ANEXO 4.9 ACCSXCONTRATO'!#REF!</definedName>
    <definedName name="III" localSheetId="30">'[2]ANEXO 4.9 ACCSXCONTRATO'!#REF!</definedName>
    <definedName name="III" localSheetId="31">'[2]ANEXO 4.9 ACCSXCONTRATO'!#REF!</definedName>
    <definedName name="III" localSheetId="4">'[2]ANEXO 4.9 ACCSXCONTRATO'!#REF!</definedName>
    <definedName name="III" localSheetId="5">'[2]ANEXO 4.9 ACCSXCONTRATO'!#REF!</definedName>
    <definedName name="III" localSheetId="6">'[2]ANEXO 4.9 ACCSXCONTRATO'!#REF!</definedName>
    <definedName name="III" localSheetId="7">'[2]ANEXO 4.9 ACCSXCONTRATO'!#REF!</definedName>
    <definedName name="III" localSheetId="8">'[2]ANEXO 4.9 ACCSXCONTRATO'!#REF!</definedName>
    <definedName name="III" localSheetId="9">'[2]ANEXO 4.9 ACCSXCONTRATO'!#REF!</definedName>
    <definedName name="III">'[2]ANEXO 4.9 ACCSXCONTRATO'!#REF!</definedName>
    <definedName name="LISTA" localSheetId="1">'[2]ACCCONVENIDAS 4.B'!#REF!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">'[2]ACCCONVENIDAS 4.B'!#REF!</definedName>
    <definedName name="LISTA" localSheetId="20">'[2]ACCCONVENIDAS 4.B'!#REF!</definedName>
    <definedName name="LISTA" localSheetId="21">'[2]ACCCONVENIDAS 4.B'!#REF!</definedName>
    <definedName name="LISTA" localSheetId="22">'[2]ACCCONVENIDAS 4.B'!#REF!</definedName>
    <definedName name="LISTA" localSheetId="23">'[2]ACCCONVENIDAS 4.B'!#REF!</definedName>
    <definedName name="LISTA" localSheetId="24">'[2]ACCCONVENIDAS 4.B'!#REF!</definedName>
    <definedName name="LISTA" localSheetId="25">'[2]ACCCONVENIDAS 4.B'!#REF!</definedName>
    <definedName name="LISTA" localSheetId="26">'[2]ACCCONVENIDAS 4.B'!#REF!</definedName>
    <definedName name="LISTA" localSheetId="27">'[2]ACCCONVENIDAS 4.B'!#REF!</definedName>
    <definedName name="LISTA" localSheetId="28">'[2]ACCCONVENIDAS 4.B'!#REF!</definedName>
    <definedName name="LISTA" localSheetId="29">'[2]ACCCONVENIDAS 4.B'!#REF!</definedName>
    <definedName name="LISTA" localSheetId="3">'[2]ACCCONVENIDAS 4.B'!#REF!</definedName>
    <definedName name="LISTA" localSheetId="30">'[2]ACCCONVENIDAS 4.B'!#REF!</definedName>
    <definedName name="LISTA" localSheetId="31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">'[2]ANEXO 3 PROG.PPTARIOS'!#REF!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">'[2]ANEXO 3 PROG.PPTARIOS'!#REF!</definedName>
    <definedName name="META" localSheetId="20">'[2]ANEXO 3 PROG.PPTARIOS'!#REF!</definedName>
    <definedName name="META" localSheetId="21">'[2]ANEXO 3 PROG.PPTARIOS'!#REF!</definedName>
    <definedName name="META" localSheetId="22">'[2]ANEXO 3 PROG.PPTARIOS'!#REF!</definedName>
    <definedName name="META" localSheetId="23">'[2]ANEXO 3 PROG.PPTARIOS'!#REF!</definedName>
    <definedName name="META" localSheetId="24">'[2]ANEXO 3 PROG.PPTARIOS'!#REF!</definedName>
    <definedName name="META" localSheetId="25">'[2]ANEXO 3 PROG.PPTARIOS'!#REF!</definedName>
    <definedName name="META" localSheetId="26">'[2]ANEXO 3 PROG.PPTARIOS'!#REF!</definedName>
    <definedName name="META" localSheetId="27">'[2]ANEXO 3 PROG.PPTARIOS'!#REF!</definedName>
    <definedName name="META" localSheetId="28">'[2]ANEXO 3 PROG.PPTARIOS'!#REF!</definedName>
    <definedName name="META" localSheetId="29">'[2]ANEXO 3 PROG.PPTARIOS'!#REF!</definedName>
    <definedName name="META" localSheetId="3">'[2]ANEXO 3 PROG.PPTARIOS'!#REF!</definedName>
    <definedName name="META" localSheetId="30">'[2]ANEXO 3 PROG.PPTARIOS'!#REF!</definedName>
    <definedName name="META" localSheetId="31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">'[2]ANEXO 3 PROG.PPTARIOS'!#REF!</definedName>
    <definedName name="META2" localSheetId="20">'[2]ANEXO 3 PROG.PPTARIOS'!#REF!</definedName>
    <definedName name="META2" localSheetId="21">'[2]ANEXO 3 PROG.PPTARIOS'!#REF!</definedName>
    <definedName name="META2" localSheetId="22">'[2]ANEXO 3 PROG.PPTARIOS'!#REF!</definedName>
    <definedName name="META2" localSheetId="23">'[2]ANEXO 3 PROG.PPTARIOS'!#REF!</definedName>
    <definedName name="META2" localSheetId="24">'[2]ANEXO 3 PROG.PPTARIOS'!#REF!</definedName>
    <definedName name="META2" localSheetId="25">'[2]ANEXO 3 PROG.PPTARIOS'!#REF!</definedName>
    <definedName name="META2" localSheetId="26">'[2]ANEXO 3 PROG.PPTARIOS'!#REF!</definedName>
    <definedName name="META2" localSheetId="27">'[2]ANEXO 3 PROG.PPTARIOS'!#REF!</definedName>
    <definedName name="META2" localSheetId="28">'[2]ANEXO 3 PROG.PPTARIOS'!#REF!</definedName>
    <definedName name="META2" localSheetId="29">'[2]ANEXO 3 PROG.PPTARIOS'!#REF!</definedName>
    <definedName name="META2" localSheetId="3">'[2]ANEXO 3 PROG.PPTARIOS'!#REF!</definedName>
    <definedName name="META2" localSheetId="30">'[2]ANEXO 3 PROG.PPTARIOS'!#REF!</definedName>
    <definedName name="META2" localSheetId="31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">'[3]ANEXO 4.9 ACCSXCONTRATO'!#REF!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">'[3]ANEXO 4.9 ACCSXCONTRATO'!#REF!</definedName>
    <definedName name="momen" localSheetId="20">'[3]ANEXO 4.9 ACCSXCONTRATO'!#REF!</definedName>
    <definedName name="momen" localSheetId="21">'[3]ANEXO 4.9 ACCSXCONTRATO'!#REF!</definedName>
    <definedName name="momen" localSheetId="22">'[3]ANEXO 4.9 ACCSXCONTRATO'!#REF!</definedName>
    <definedName name="momen" localSheetId="23">'[3]ANEXO 4.9 ACCSXCONTRATO'!#REF!</definedName>
    <definedName name="momen" localSheetId="24">'[3]ANEXO 4.9 ACCSXCONTRATO'!#REF!</definedName>
    <definedName name="momen" localSheetId="25">'[3]ANEXO 4.9 ACCSXCONTRATO'!#REF!</definedName>
    <definedName name="momen" localSheetId="26">'[3]ANEXO 4.9 ACCSXCONTRATO'!#REF!</definedName>
    <definedName name="momen" localSheetId="27">'[3]ANEXO 4.9 ACCSXCONTRATO'!#REF!</definedName>
    <definedName name="momen" localSheetId="28">'[3]ANEXO 4.9 ACCSXCONTRATO'!#REF!</definedName>
    <definedName name="momen" localSheetId="29">'[3]ANEXO 4.9 ACCSXCONTRATO'!#REF!</definedName>
    <definedName name="momen" localSheetId="3">'[3]ANEXO 4.9 ACCSXCONTRATO'!#REF!</definedName>
    <definedName name="momen" localSheetId="30">'[3]ANEXO 4.9 ACCSXCONTRATO'!#REF!</definedName>
    <definedName name="momen" localSheetId="31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">'[3]ANEXO 3 PROG.PPTARIOS'!#REF!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">'[3]ANEXO 3 PROG.PPTARIOS'!#REF!</definedName>
    <definedName name="nombre" localSheetId="20">'[3]ANEXO 3 PROG.PPTARIOS'!#REF!</definedName>
    <definedName name="nombre" localSheetId="21">'[3]ANEXO 3 PROG.PPTARIOS'!#REF!</definedName>
    <definedName name="nombre" localSheetId="22">'[3]ANEXO 3 PROG.PPTARIOS'!#REF!</definedName>
    <definedName name="nombre" localSheetId="23">'[3]ANEXO 3 PROG.PPTARIOS'!#REF!</definedName>
    <definedName name="nombre" localSheetId="24">'[3]ANEXO 3 PROG.PPTARIOS'!#REF!</definedName>
    <definedName name="nombre" localSheetId="25">'[3]ANEXO 3 PROG.PPTARIOS'!#REF!</definedName>
    <definedName name="nombre" localSheetId="26">'[3]ANEXO 3 PROG.PPTARIOS'!#REF!</definedName>
    <definedName name="nombre" localSheetId="27">'[3]ANEXO 3 PROG.PPTARIOS'!#REF!</definedName>
    <definedName name="nombre" localSheetId="28">'[3]ANEXO 3 PROG.PPTARIOS'!#REF!</definedName>
    <definedName name="nombre" localSheetId="29">'[3]ANEXO 3 PROG.PPTARIOS'!#REF!</definedName>
    <definedName name="nombre" localSheetId="3">'[3]ANEXO 3 PROG.PPTARIOS'!#REF!</definedName>
    <definedName name="nombre" localSheetId="30">'[3]ANEXO 3 PROG.PPTARIOS'!#REF!</definedName>
    <definedName name="nombre" localSheetId="31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">'[2]ANEXO 4.9 ACCSXCONTRATO'!#REF!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">'[2]ANEXO 4.9 ACCSXCONTRATO'!#REF!</definedName>
    <definedName name="nuevos" localSheetId="20">'[2]ANEXO 4.9 ACCSXCONTRATO'!#REF!</definedName>
    <definedName name="nuevos" localSheetId="21">'[2]ANEXO 4.9 ACCSXCONTRATO'!#REF!</definedName>
    <definedName name="nuevos" localSheetId="22">'[2]ANEXO 4.9 ACCSXCONTRATO'!#REF!</definedName>
    <definedName name="nuevos" localSheetId="23">'[2]ANEXO 4.9 ACCSXCONTRATO'!#REF!</definedName>
    <definedName name="nuevos" localSheetId="24">'[2]ANEXO 4.9 ACCSXCONTRATO'!#REF!</definedName>
    <definedName name="nuevos" localSheetId="25">'[2]ANEXO 4.9 ACCSXCONTRATO'!#REF!</definedName>
    <definedName name="nuevos" localSheetId="26">'[2]ANEXO 4.9 ACCSXCONTRATO'!#REF!</definedName>
    <definedName name="nuevos" localSheetId="27">'[2]ANEXO 4.9 ACCSXCONTRATO'!#REF!</definedName>
    <definedName name="nuevos" localSheetId="28">'[2]ANEXO 4.9 ACCSXCONTRATO'!#REF!</definedName>
    <definedName name="nuevos" localSheetId="29">'[2]ANEXO 4.9 ACCSXCONTRATO'!#REF!</definedName>
    <definedName name="nuevos" localSheetId="3">'[2]ANEXO 4.9 ACCSXCONTRATO'!#REF!</definedName>
    <definedName name="nuevos" localSheetId="30">'[2]ANEXO 4.9 ACCSXCONTRATO'!#REF!</definedName>
    <definedName name="nuevos" localSheetId="31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">'[2]ANEXO 3 PROG.PPTARIOS'!#REF!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">'[2]ANEXO 3 PROG.PPTARIOS'!#REF!</definedName>
    <definedName name="presup" localSheetId="20">'[2]ANEXO 3 PROG.PPTARIOS'!#REF!</definedName>
    <definedName name="presup" localSheetId="21">'[2]ANEXO 3 PROG.PPTARIOS'!#REF!</definedName>
    <definedName name="presup" localSheetId="22">'[2]ANEXO 3 PROG.PPTARIOS'!#REF!</definedName>
    <definedName name="presup" localSheetId="23">'[2]ANEXO 3 PROG.PPTARIOS'!#REF!</definedName>
    <definedName name="presup" localSheetId="24">'[2]ANEXO 3 PROG.PPTARIOS'!#REF!</definedName>
    <definedName name="presup" localSheetId="25">'[2]ANEXO 3 PROG.PPTARIOS'!#REF!</definedName>
    <definedName name="presup" localSheetId="26">'[2]ANEXO 3 PROG.PPTARIOS'!#REF!</definedName>
    <definedName name="presup" localSheetId="27">'[2]ANEXO 3 PROG.PPTARIOS'!#REF!</definedName>
    <definedName name="presup" localSheetId="28">'[2]ANEXO 3 PROG.PPTARIOS'!#REF!</definedName>
    <definedName name="presup" localSheetId="29">'[2]ANEXO 3 PROG.PPTARIOS'!#REF!</definedName>
    <definedName name="presup" localSheetId="3">'[2]ANEXO 3 PROG.PPTARIOS'!#REF!</definedName>
    <definedName name="presup" localSheetId="30">'[2]ANEXO 3 PROG.PPTARIOS'!#REF!</definedName>
    <definedName name="presup" localSheetId="31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">'[2]ANEXO 3 PROG.PPTARIOS'!#REF!</definedName>
    <definedName name="prog" localSheetId="20">'[2]ANEXO 3 PROG.PPTARIOS'!#REF!</definedName>
    <definedName name="prog" localSheetId="21">'[2]ANEXO 3 PROG.PPTARIOS'!#REF!</definedName>
    <definedName name="prog" localSheetId="22">'[2]ANEXO 3 PROG.PPTARIOS'!#REF!</definedName>
    <definedName name="prog" localSheetId="23">'[2]ANEXO 3 PROG.PPTARIOS'!#REF!</definedName>
    <definedName name="prog" localSheetId="24">'[2]ANEXO 3 PROG.PPTARIOS'!#REF!</definedName>
    <definedName name="prog" localSheetId="25">'[2]ANEXO 3 PROG.PPTARIOS'!#REF!</definedName>
    <definedName name="prog" localSheetId="26">'[2]ANEXO 3 PROG.PPTARIOS'!#REF!</definedName>
    <definedName name="prog" localSheetId="27">'[2]ANEXO 3 PROG.PPTARIOS'!#REF!</definedName>
    <definedName name="prog" localSheetId="28">'[2]ANEXO 3 PROG.PPTARIOS'!#REF!</definedName>
    <definedName name="prog" localSheetId="29">'[2]ANEXO 3 PROG.PPTARIOS'!#REF!</definedName>
    <definedName name="prog" localSheetId="3">'[2]ANEXO 3 PROG.PPTARIOS'!#REF!</definedName>
    <definedName name="prog" localSheetId="30">'[2]ANEXO 3 PROG.PPTARIOS'!#REF!</definedName>
    <definedName name="prog" localSheetId="31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">'[2]ANEXO 3 PROG.PPTARIOS'!#REF!</definedName>
    <definedName name="PROGRAMA" localSheetId="20">'[2]ANEXO 3 PROG.PPTARIOS'!#REF!</definedName>
    <definedName name="PROGRAMA" localSheetId="21">'[2]ANEXO 3 PROG.PPTARIOS'!#REF!</definedName>
    <definedName name="PROGRAMA" localSheetId="22">'[2]ANEXO 3 PROG.PPTARIOS'!#REF!</definedName>
    <definedName name="PROGRAMA" localSheetId="23">'[2]ANEXO 3 PROG.PPTARIOS'!#REF!</definedName>
    <definedName name="PROGRAMA" localSheetId="24">'[2]ANEXO 3 PROG.PPTARIOS'!#REF!</definedName>
    <definedName name="PROGRAMA" localSheetId="25">'[2]ANEXO 3 PROG.PPTARIOS'!#REF!</definedName>
    <definedName name="PROGRAMA" localSheetId="26">'[2]ANEXO 3 PROG.PPTARIOS'!#REF!</definedName>
    <definedName name="PROGRAMA" localSheetId="27">'[2]ANEXO 3 PROG.PPTARIOS'!#REF!</definedName>
    <definedName name="PROGRAMA" localSheetId="28">'[2]ANEXO 3 PROG.PPTARIOS'!#REF!</definedName>
    <definedName name="PROGRAMA" localSheetId="29">'[2]ANEXO 3 PROG.PPTARIOS'!#REF!</definedName>
    <definedName name="PROGRAMA" localSheetId="3">'[2]ANEXO 3 PROG.PPTARIOS'!#REF!</definedName>
    <definedName name="PROGRAMA" localSheetId="30">'[2]ANEXO 3 PROG.PPTARIOS'!#REF!</definedName>
    <definedName name="PROGRAMA" localSheetId="31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">'[2]ANEXO 4.9 ACCSXCONTRATO'!#REF!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">'[2]ANEXO 4.9 ACCSXCONTRATO'!#REF!</definedName>
    <definedName name="PROY" localSheetId="20">'[2]ANEXO 4.9 ACCSXCONTRATO'!#REF!</definedName>
    <definedName name="PROY" localSheetId="21">'[2]ANEXO 4.9 ACCSXCONTRATO'!#REF!</definedName>
    <definedName name="PROY" localSheetId="22">'[2]ANEXO 4.9 ACCSXCONTRATO'!#REF!</definedName>
    <definedName name="PROY" localSheetId="23">'[2]ANEXO 4.9 ACCSXCONTRATO'!#REF!</definedName>
    <definedName name="PROY" localSheetId="24">'[2]ANEXO 4.9 ACCSXCONTRATO'!#REF!</definedName>
    <definedName name="PROY" localSheetId="25">'[2]ANEXO 4.9 ACCSXCONTRATO'!#REF!</definedName>
    <definedName name="PROY" localSheetId="26">'[2]ANEXO 4.9 ACCSXCONTRATO'!#REF!</definedName>
    <definedName name="PROY" localSheetId="27">'[2]ANEXO 4.9 ACCSXCONTRATO'!#REF!</definedName>
    <definedName name="PROY" localSheetId="28">'[2]ANEXO 4.9 ACCSXCONTRATO'!#REF!</definedName>
    <definedName name="PROY" localSheetId="29">'[2]ANEXO 4.9 ACCSXCONTRATO'!#REF!</definedName>
    <definedName name="PROY" localSheetId="3">'[2]ANEXO 4.9 ACCSXCONTRATO'!#REF!</definedName>
    <definedName name="PROY" localSheetId="30">'[2]ANEXO 4.9 ACCSXCONTRATO'!#REF!</definedName>
    <definedName name="PROY" localSheetId="31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DONDEAR">'ANEXO 4.A CONCENTRADO DE CONV'!$M$16</definedName>
    <definedName name="RES">'[1]CUADRO 3'!$A$4</definedName>
    <definedName name="_xlnm.Print_Titles" localSheetId="1">'4.A.1 FORTASEG NUEVO (T)'!$1:$9</definedName>
    <definedName name="_xlnm.Print_Titles" localSheetId="10">'4.A.10 APAUR ECO (T)'!$1:$9</definedName>
    <definedName name="_xlnm.Print_Titles" localSheetId="11">'4.A.11 APAUR NUEVO (NI)'!$1:$9</definedName>
    <definedName name="_xlnm.Print_Titles" localSheetId="12">'4.A.12 CULTURA ECO (T)'!$1:$9</definedName>
    <definedName name="_xlnm.Print_Titles" localSheetId="13">'4.A.13 PDR NUEVO (T)'!$1:$9</definedName>
    <definedName name="_xlnm.Print_Titles" localSheetId="14">'4.A.14 PDR NUEVO (NI)'!$1:$9</definedName>
    <definedName name="_xlnm.Print_Titles" localSheetId="15">'4.A.15 HIDRO NUEVO (T)'!$1:$9</definedName>
    <definedName name="_xlnm.Print_Titles" localSheetId="16">'4.A.16 HIDRO ECO (T) '!$1:$9</definedName>
    <definedName name="_xlnm.Print_Titles" localSheetId="17">'4.A.17 HIDRO NUEVO (NI)'!$1:$9</definedName>
    <definedName name="_xlnm.Print_Titles" localSheetId="18">'4.A.18 HIDRO ECO (NI)'!$1:$9</definedName>
    <definedName name="_xlnm.Print_Titles" localSheetId="19">'4.A.19 FORTALECE NUEVO (T)'!$1:$9</definedName>
    <definedName name="_xlnm.Print_Titles" localSheetId="2">'4.A.2 FORTASEG ECO (T)'!$1:$9</definedName>
    <definedName name="_xlnm.Print_Titles" localSheetId="20">'4.A.20 FORTALECE ECO (T) '!$1:$9</definedName>
    <definedName name="_xlnm.Print_Titles" localSheetId="21">'4.A.21 FORTALECE NUEVO (NI)'!$1:$9</definedName>
    <definedName name="_xlnm.Print_Titles" localSheetId="22">'4.A.22 FORT FINAN ECO (T)'!$1:$9</definedName>
    <definedName name="_xlnm.Print_Titles" localSheetId="23">'4.A.23 INV 4 REF (T)'!$1:$9</definedName>
    <definedName name="_xlnm.Print_Titles" localSheetId="24">'4.A.24 FRONTERAS NUEVO (T)'!$1:$9</definedName>
    <definedName name="_xlnm.Print_Titles" localSheetId="25">'4.A.25 FRONTERAS NUEVO (NI)'!$1:$9</definedName>
    <definedName name="_xlnm.Print_Titles" localSheetId="26">'4.A.26 FISE NUEVO (T)'!$1:$9</definedName>
    <definedName name="_xlnm.Print_Titles" localSheetId="27">'4.A.27 FISE ECO (T)'!$1:$9</definedName>
    <definedName name="_xlnm.Print_Titles" localSheetId="28">'4.A.28 FISE NUEVO (NI)'!$1:$9</definedName>
    <definedName name="_xlnm.Print_Titles" localSheetId="29">'4.A.29 RTRANSF NUEVO (T)'!$1:$9</definedName>
    <definedName name="_xlnm.Print_Titles" localSheetId="3">'4.A.3 FORTASEG NUEVO (NI)'!$1:$9</definedName>
    <definedName name="_xlnm.Print_Titles" localSheetId="30">'4.A.30 RTRANSF ECO (T)'!$1:$9</definedName>
    <definedName name="_xlnm.Print_Titles" localSheetId="31">'4.A.31 RTRANSF NUEVO (NI)'!$1:$9</definedName>
    <definedName name="_xlnm.Print_Titles" localSheetId="4">'4.A.4 FORTASEG REF (NI)'!$1:$9</definedName>
    <definedName name="_xlnm.Print_Titles" localSheetId="5">'4.A.5 INFRAEST ECO (T)'!$1:$9</definedName>
    <definedName name="_xlnm.Print_Titles" localSheetId="6">'4.A.6 AAL NUEVO (T)'!$1:$9</definedName>
    <definedName name="_xlnm.Print_Titles" localSheetId="7">'4.A.7 AAL NUEVO (NI)'!$1:$9</definedName>
    <definedName name="_xlnm.Print_Titles" localSheetId="8">'4.A.8 AGUAS RESID NUEVO (NI)'!$1:$9</definedName>
    <definedName name="_xlnm.Print_Titles" localSheetId="9">'4.A.9 APAUR NUEVO (T)'!$1:$9</definedName>
    <definedName name="TRIM">'[2]ANEXO 2'!$A$134</definedName>
    <definedName name="TRIMANTERIOR" localSheetId="1">#REF!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">#REF!</definedName>
    <definedName name="TRIMANTERIOR" localSheetId="20">#REF!</definedName>
    <definedName name="TRIMANTERIOR" localSheetId="21">#REF!</definedName>
    <definedName name="TRIMANTERIOR" localSheetId="22">#REF!</definedName>
    <definedName name="TRIMANTERIOR" localSheetId="23">#REF!</definedName>
    <definedName name="TRIMANTERIOR" localSheetId="24">#REF!</definedName>
    <definedName name="TRIMANTERIOR" localSheetId="25">#REF!</definedName>
    <definedName name="TRIMANTERIOR" localSheetId="26">#REF!</definedName>
    <definedName name="TRIMANTERIOR" localSheetId="27">#REF!</definedName>
    <definedName name="TRIMANTERIOR" localSheetId="28">#REF!</definedName>
    <definedName name="TRIMANTERIOR" localSheetId="29">#REF!</definedName>
    <definedName name="TRIMANTERIOR" localSheetId="3">#REF!</definedName>
    <definedName name="TRIMANTERIOR" localSheetId="30">#REF!</definedName>
    <definedName name="TRIMANTERIOR" localSheetId="31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">#REF!</definedName>
    <definedName name="TRIMESTRE" localSheetId="20">#REF!</definedName>
    <definedName name="TRIMESTRE" localSheetId="21">#REF!</definedName>
    <definedName name="TRIMESTRE" localSheetId="22">#REF!</definedName>
    <definedName name="TRIMESTRE" localSheetId="23">#REF!</definedName>
    <definedName name="TRIMESTRE" localSheetId="24">#REF!</definedName>
    <definedName name="TRIMESTRE" localSheetId="25">#REF!</definedName>
    <definedName name="TRIMESTRE" localSheetId="26">#REF!</definedName>
    <definedName name="TRIMESTRE" localSheetId="27">#REF!</definedName>
    <definedName name="TRIMESTRE" localSheetId="28">#REF!</definedName>
    <definedName name="TRIMESTRE" localSheetId="29">#REF!</definedName>
    <definedName name="TRIMESTRE" localSheetId="3">#REF!</definedName>
    <definedName name="TRIMESTRE" localSheetId="30">#REF!</definedName>
    <definedName name="TRIMESTRE" localSheetId="31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  <definedName name="YYY" localSheetId="10">#REF!</definedName>
    <definedName name="YYY" localSheetId="11">#REF!</definedName>
    <definedName name="YYY" localSheetId="12">#REF!</definedName>
    <definedName name="YYY" localSheetId="13">#REF!</definedName>
    <definedName name="YYY" localSheetId="14">#REF!</definedName>
    <definedName name="YYY" localSheetId="15">#REF!</definedName>
    <definedName name="YYY" localSheetId="16">#REF!</definedName>
    <definedName name="YYY" localSheetId="17">#REF!</definedName>
    <definedName name="YYY" localSheetId="18">#REF!</definedName>
    <definedName name="YYY" localSheetId="19">#REF!</definedName>
    <definedName name="YYY" localSheetId="2">#REF!</definedName>
    <definedName name="YYY" localSheetId="20">#REF!</definedName>
    <definedName name="YYY" localSheetId="21">#REF!</definedName>
    <definedName name="YYY" localSheetId="22">#REF!</definedName>
    <definedName name="YYY" localSheetId="23">#REF!</definedName>
    <definedName name="YYY" localSheetId="24">#REF!</definedName>
    <definedName name="YYY" localSheetId="25">#REF!</definedName>
    <definedName name="YYY" localSheetId="26">#REF!</definedName>
    <definedName name="YYY" localSheetId="27">#REF!</definedName>
    <definedName name="YYY" localSheetId="28">#REF!</definedName>
    <definedName name="YYY" localSheetId="29">#REF!</definedName>
    <definedName name="YYY" localSheetId="3">#REF!</definedName>
    <definedName name="YYY" localSheetId="30">#REF!</definedName>
    <definedName name="YYY" localSheetId="31">#REF!</definedName>
    <definedName name="YYY" localSheetId="4">#REF!</definedName>
    <definedName name="YYY" localSheetId="5">#REF!</definedName>
    <definedName name="YYY" localSheetId="6">#REF!</definedName>
    <definedName name="YYY" localSheetId="7">#REF!</definedName>
    <definedName name="YYY" localSheetId="8">#REF!</definedName>
    <definedName name="YYY" localSheetId="9">#REF!</definedName>
    <definedName name="YYY">#REF!</definedName>
  </definedNames>
  <calcPr calcId="171027"/>
</workbook>
</file>

<file path=xl/calcChain.xml><?xml version="1.0" encoding="utf-8"?>
<calcChain xmlns="http://schemas.openxmlformats.org/spreadsheetml/2006/main">
  <c r="G52" i="95" l="1"/>
  <c r="H17" i="95"/>
  <c r="I17" i="95"/>
  <c r="J17" i="95"/>
  <c r="K17" i="95"/>
  <c r="G17" i="95"/>
  <c r="G12" i="95"/>
  <c r="D17" i="95"/>
  <c r="E17" i="95"/>
  <c r="F17" i="95"/>
  <c r="B17" i="95"/>
  <c r="C17" i="95"/>
  <c r="L48" i="95"/>
  <c r="L49" i="95"/>
  <c r="L50" i="95"/>
  <c r="L51" i="95"/>
  <c r="K48" i="95"/>
  <c r="M48" i="95" s="1"/>
  <c r="K49" i="95"/>
  <c r="M49" i="95" s="1"/>
  <c r="K50" i="95"/>
  <c r="M50" i="95" s="1"/>
  <c r="K51" i="95"/>
  <c r="M51" i="95" s="1"/>
  <c r="L42" i="95"/>
  <c r="L43" i="95"/>
  <c r="L44" i="95"/>
  <c r="L45" i="95"/>
  <c r="L46" i="95"/>
  <c r="L47" i="95"/>
  <c r="K42" i="95"/>
  <c r="M42" i="95" s="1"/>
  <c r="K43" i="95"/>
  <c r="M43" i="95" s="1"/>
  <c r="K44" i="95"/>
  <c r="M44" i="95" s="1"/>
  <c r="K45" i="95"/>
  <c r="M45" i="95" s="1"/>
  <c r="K46" i="95"/>
  <c r="M46" i="95" s="1"/>
  <c r="K47" i="95"/>
  <c r="M47" i="95" s="1"/>
  <c r="L13" i="95" l="1"/>
  <c r="L14" i="95"/>
  <c r="L15" i="95"/>
  <c r="L16" i="95"/>
  <c r="L18" i="95"/>
  <c r="L19" i="95"/>
  <c r="L20" i="95"/>
  <c r="L21" i="95"/>
  <c r="L22" i="95"/>
  <c r="L23" i="95"/>
  <c r="L24" i="95"/>
  <c r="L25" i="95"/>
  <c r="L26" i="95"/>
  <c r="L28" i="95"/>
  <c r="L29" i="95"/>
  <c r="L30" i="95"/>
  <c r="L31" i="95"/>
  <c r="L32" i="95"/>
  <c r="L33" i="95"/>
  <c r="L34" i="95"/>
  <c r="L35" i="95"/>
  <c r="L36" i="95"/>
  <c r="L37" i="95"/>
  <c r="L38" i="95"/>
  <c r="L39" i="95"/>
  <c r="L40" i="95"/>
  <c r="L41" i="95"/>
  <c r="M19" i="95"/>
  <c r="M20" i="95"/>
  <c r="M21" i="95"/>
  <c r="I12" i="95" l="1"/>
  <c r="K38" i="95" l="1"/>
  <c r="M38" i="95" s="1"/>
  <c r="K41" i="95" l="1"/>
  <c r="M41" i="95" s="1"/>
  <c r="K40" i="95"/>
  <c r="M40" i="95" s="1"/>
  <c r="K36" i="95"/>
  <c r="M36" i="95" s="1"/>
  <c r="K30" i="95"/>
  <c r="M30" i="95" s="1"/>
  <c r="K29" i="95"/>
  <c r="M29" i="95" s="1"/>
  <c r="L27" i="95"/>
  <c r="K27" i="95"/>
  <c r="M27" i="95" s="1"/>
  <c r="K26" i="95"/>
  <c r="M26" i="95" s="1"/>
  <c r="K24" i="95"/>
  <c r="M24" i="95" s="1"/>
  <c r="K23" i="95"/>
  <c r="M23" i="95" s="1"/>
  <c r="K25" i="95"/>
  <c r="M25" i="95" s="1"/>
  <c r="C12" i="95" l="1"/>
  <c r="C52" i="95" l="1"/>
  <c r="E12" i="95"/>
  <c r="D12" i="95"/>
  <c r="H12" i="95" l="1"/>
  <c r="H52" i="95" s="1"/>
  <c r="J12" i="95"/>
  <c r="B12" i="95"/>
  <c r="K12" i="95" l="1"/>
  <c r="J52" i="95"/>
  <c r="I52" i="95"/>
  <c r="K52" i="95" l="1"/>
  <c r="M52" i="95" s="1"/>
  <c r="K22" i="95" l="1"/>
  <c r="M22" i="95" s="1"/>
  <c r="K28" i="95"/>
  <c r="M28" i="95" s="1"/>
  <c r="K33" i="95"/>
  <c r="M33" i="95" s="1"/>
  <c r="K34" i="95"/>
  <c r="M34" i="95" s="1"/>
  <c r="K32" i="95"/>
  <c r="M32" i="95" s="1"/>
  <c r="K31" i="95"/>
  <c r="M31" i="95" s="1"/>
  <c r="K35" i="95"/>
  <c r="M35" i="95" s="1"/>
  <c r="K37" i="95"/>
  <c r="M37" i="95" s="1"/>
  <c r="K39" i="95"/>
  <c r="M39" i="95" s="1"/>
  <c r="M17" i="95" l="1"/>
  <c r="L17" i="95"/>
  <c r="M14" i="95"/>
  <c r="M15" i="95"/>
  <c r="M16" i="95"/>
  <c r="F12" i="95" l="1"/>
  <c r="L12" i="95" s="1"/>
  <c r="M18" i="95"/>
  <c r="D52" i="95" l="1"/>
  <c r="E52" i="95"/>
  <c r="B52" i="95"/>
  <c r="F52" i="95"/>
  <c r="L52" i="95" s="1"/>
</calcChain>
</file>

<file path=xl/sharedStrings.xml><?xml version="1.0" encoding="utf-8"?>
<sst xmlns="http://schemas.openxmlformats.org/spreadsheetml/2006/main" count="3245" uniqueCount="742">
  <si>
    <t>MUNICIPIO: BALANCAN, TABASCO</t>
  </si>
  <si>
    <t>DEVENGADO</t>
  </si>
  <si>
    <t>TRIMESTRE ANTERIOR</t>
  </si>
  <si>
    <t>ACUMULADO</t>
  </si>
  <si>
    <t>PRESUPUESTO APROBADO</t>
  </si>
  <si>
    <t>270010001</t>
  </si>
  <si>
    <t>270010074</t>
  </si>
  <si>
    <t>15/03/2017</t>
  </si>
  <si>
    <t>GO036</t>
  </si>
  <si>
    <t>GASTO DE OPERACION DE DIGNIFICACION PENITENCIARIA</t>
  </si>
  <si>
    <t>01/01/2017</t>
  </si>
  <si>
    <t>31/12/2017</t>
  </si>
  <si>
    <t>GASTO DE OPERACION DE LA DIRECCION DE TRANSITO MUNICIPAL</t>
  </si>
  <si>
    <t>GO035</t>
  </si>
  <si>
    <t>02/01/2017</t>
  </si>
  <si>
    <t>31/03/2017</t>
  </si>
  <si>
    <t>01/03/2017</t>
  </si>
  <si>
    <t>01/04/2017</t>
  </si>
  <si>
    <t>20/04/2017</t>
  </si>
  <si>
    <t>01/05/2017</t>
  </si>
  <si>
    <t>30/06/2017</t>
  </si>
  <si>
    <t>30/05/2017</t>
  </si>
  <si>
    <t>06/05/2017</t>
  </si>
  <si>
    <t>270010047</t>
  </si>
  <si>
    <t>SUMINISTRO Y COLOCACION DE LUMINARIAS (AV. CARLOS A. MADRAZO)</t>
  </si>
  <si>
    <t>20/05/2017</t>
  </si>
  <si>
    <t>11/08/2017</t>
  </si>
  <si>
    <t>24/04/2017</t>
  </si>
  <si>
    <t>22/05/2017</t>
  </si>
  <si>
    <t>12/05/2017</t>
  </si>
  <si>
    <t>21/04/2017</t>
  </si>
  <si>
    <t>26/03/2017</t>
  </si>
  <si>
    <t>10/04/2017</t>
  </si>
  <si>
    <t>31/10/2017</t>
  </si>
  <si>
    <t>01/07/2017</t>
  </si>
  <si>
    <t>SUMINISTRO DE COMBUSTIBLE EN DIVERSOS TRABAJOS DE RECOLECCION DE BASURA Y RASTREO DE CAMINOS DE TERRACERIA (SERNAPAM)</t>
  </si>
  <si>
    <t>07/04/2017</t>
  </si>
  <si>
    <t>31/08/2017</t>
  </si>
  <si>
    <t>14/07/2017</t>
  </si>
  <si>
    <t>01/08/2017</t>
  </si>
  <si>
    <t>CONSTRUCCION DE DRENAJE SANITARIO EN EL POB. MULTE DE EL MUNICIPIO DE BALANCAN TABASCO 60% FISE</t>
  </si>
  <si>
    <t>04/07/2017</t>
  </si>
  <si>
    <t>17/12/2017</t>
  </si>
  <si>
    <t>OP030</t>
  </si>
  <si>
    <t>CONSTRUCCION DE GUARNICIONES Y BANQUETAS EN LA CALLE MICAL (REMANENTE 2015)</t>
  </si>
  <si>
    <t>02/03/2017</t>
  </si>
  <si>
    <t>OP031</t>
  </si>
  <si>
    <t>CONSTRUCCION DE PAVIMENTO HIDRAULICO EN LA CALLE MICAL (REMANENTE 2016)</t>
  </si>
  <si>
    <t>09/03/2017</t>
  </si>
  <si>
    <t>AMPLIACION GUARNICIONES Y BANQUETAS CALLE EL MICAL (REMANENTE 2016)</t>
  </si>
  <si>
    <t>01/09/2017</t>
  </si>
  <si>
    <t>CONSTRUCCION DE PAVIMENTO HIDRAULICO EN EL PERIFERICO DE LA CD, BALANCAN</t>
  </si>
  <si>
    <t>05/07/2017</t>
  </si>
  <si>
    <t>CONSTRUCCION DE PAVIMENTO HIDRAULICO EN LA CERRADA DE LIBERTAD</t>
  </si>
  <si>
    <t>29/06/2017</t>
  </si>
  <si>
    <t>CONSTRUCCION DE PAVIMENTO HIDRAULICO, GUARNICIONES Y BANQUETAS, ALUMBRADO PUBLICO, EN EL EJ. EL DESTINO</t>
  </si>
  <si>
    <t>270010606</t>
  </si>
  <si>
    <t>OP015</t>
  </si>
  <si>
    <t>CONSTRUCCION DE CANCHA DE FUTBOL 7 INSTITUTO TECNOLOGICO SUPERIOR DE LOS RIOS DE BALANCAN, TABASCO (ANTES OP159 REFRENDO 2016)</t>
  </si>
  <si>
    <t>11/01/2017</t>
  </si>
  <si>
    <t>REMODELACION Y REHABILITACION DEL PARQUE CELIA ABREU EN LA CD, BALANCAN</t>
  </si>
  <si>
    <t>GO034</t>
  </si>
  <si>
    <t>RETENCION DEL 2.5% DE IMPUESTO/NOMINA</t>
  </si>
  <si>
    <t>PBR007</t>
  </si>
  <si>
    <t>PBR008</t>
  </si>
  <si>
    <t>PBR019</t>
  </si>
  <si>
    <t>PBR020</t>
  </si>
  <si>
    <t>PBR021</t>
  </si>
  <si>
    <t>PBR022</t>
  </si>
  <si>
    <t>PBR027</t>
  </si>
  <si>
    <t>PBR028</t>
  </si>
  <si>
    <t>PBR034</t>
  </si>
  <si>
    <t>PBR035</t>
  </si>
  <si>
    <t>PBR042</t>
  </si>
  <si>
    <t>PBR043</t>
  </si>
  <si>
    <t>PBR044</t>
  </si>
  <si>
    <t>AD001</t>
  </si>
  <si>
    <t>ADQUISICION DE ARMAS CORTAS Y LARGAS PARA EL EQUIPAMIENTO DEL PERSONAL POLICIAL (ANTES AD011 REFRENDO 2016)</t>
  </si>
  <si>
    <t>GO045</t>
  </si>
  <si>
    <t>GASTOS DE OPERACION DE EQUIPAMENTO AL PERSONAL POLICIAL (ANTES GO069 REFRENDO 2016)</t>
  </si>
  <si>
    <t>22/06/2017</t>
  </si>
  <si>
    <t>27/07/2017</t>
  </si>
  <si>
    <t>META ANUAL</t>
  </si>
  <si>
    <t>servicio de Alumbrado Público</t>
  </si>
  <si>
    <t>Infraestructura para Agua Potable</t>
  </si>
  <si>
    <t>Drenaje y Alcantarillado</t>
  </si>
  <si>
    <t>Urbanización</t>
  </si>
  <si>
    <t>29/03/2017</t>
  </si>
  <si>
    <t>Infraestructura Deportiva</t>
  </si>
  <si>
    <t>Infraestructura Recreativa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</si>
  <si>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</si>
  <si>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</si>
  <si>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</si>
  <si>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</si>
  <si>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</si>
  <si>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</si>
  <si>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</si>
  <si>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</si>
  <si>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</si>
  <si>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</si>
  <si>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</si>
  <si>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</si>
  <si>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</si>
  <si>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</si>
  <si>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</si>
  <si>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</si>
  <si>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</si>
  <si>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</si>
  <si>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</si>
  <si>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</si>
  <si>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</si>
  <si>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</si>
  <si>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</si>
  <si>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</si>
  <si>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</si>
  <si>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</si>
  <si>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</si>
  <si>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</si>
  <si>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</si>
  <si>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</si>
  <si>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Adquisición de Bienes Muebles</t>
  </si>
  <si>
    <t>SITUACION: NO INICIADOS</t>
  </si>
  <si>
    <t>34-006-K002</t>
  </si>
  <si>
    <t>Administración Programática y Presupuestal</t>
  </si>
  <si>
    <t>04-032-P010</t>
  </si>
  <si>
    <t>34-006-K003</t>
  </si>
  <si>
    <t>Salvaguarda de la Integridad Física y Patrimonial de los Habitantes</t>
  </si>
  <si>
    <t>11-008-E46</t>
  </si>
  <si>
    <t>08-006-K035</t>
  </si>
  <si>
    <t>08-006-K005</t>
  </si>
  <si>
    <t>Subsidio en Materia de Seguridad Publica (FORTASEG)</t>
  </si>
  <si>
    <t>11-008-U007</t>
  </si>
  <si>
    <t>22/06/2016</t>
  </si>
  <si>
    <t>08-006-E50</t>
  </si>
  <si>
    <t>Administración Financiera</t>
  </si>
  <si>
    <t>Vigilancia del Tránsito</t>
  </si>
  <si>
    <t>12-009-E019</t>
  </si>
  <si>
    <t>Asistencia Social y Atención a Grupos Vulnerables</t>
  </si>
  <si>
    <t>08-006-F27</t>
  </si>
  <si>
    <t>08-006-K036</t>
  </si>
  <si>
    <t>12-040-K024</t>
  </si>
  <si>
    <t>Readaptación social</t>
  </si>
  <si>
    <t>11-008-E017</t>
  </si>
  <si>
    <t>03-025-P009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</si>
  <si>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</si>
  <si>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</si>
  <si>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</si>
  <si>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</si>
  <si>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</si>
  <si>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</si>
  <si>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</si>
  <si>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</si>
  <si>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</si>
  <si>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</si>
  <si>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CONVENIDAS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</si>
  <si>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</si>
  <si>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</si>
  <si>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</si>
  <si>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</si>
  <si>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</si>
  <si>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EN ELTRIM</t>
  </si>
  <si>
    <t>CONCLUIDAS</t>
  </si>
  <si>
    <t>CONVENIOS ESTATALES</t>
  </si>
  <si>
    <t>CONVENIOS FEDERALES</t>
  </si>
  <si>
    <t>TOTALES</t>
  </si>
  <si>
    <t>SUMINISTRO DE COMBUSTIBLE EN DIVERSOS TRABAJOS DE RECOLECCION DE BASURA Y RASTREO DE CAMINOS DE TERRACERIA SEGUNDA ETAPA (SERNAPAM)</t>
  </si>
  <si>
    <t>25/09/2017</t>
  </si>
  <si>
    <t>05/12/2017</t>
  </si>
  <si>
    <t>MANTENIMIENTO DE ALUMBRADO PUBLICO AL PARQUE DE CONVIVENCIA, PLAZA DEL MAESTRO Y AV. CARLOS A MADRAZO (ECONOMIA 2016)</t>
  </si>
  <si>
    <t>05/08/2017</t>
  </si>
  <si>
    <t>10/08/2017</t>
  </si>
  <si>
    <t>30/08/2017</t>
  </si>
  <si>
    <t>25/08/2017</t>
  </si>
  <si>
    <t>30/09/2017</t>
  </si>
  <si>
    <t>COPARTICIPACION DE REESTRUCTURACION Y HOMOLOGACION SALARIAL DE LOS ELEMENTOS POLICIALES 2017</t>
  </si>
  <si>
    <t>Infraestructura para la Seguridad Pública</t>
  </si>
  <si>
    <t>08-006-K028</t>
  </si>
  <si>
    <t>REMODELACION DE LA COMANDANCIA DE LA POLICIA MUNICIPAL</t>
  </si>
  <si>
    <t>07/09/2017</t>
  </si>
  <si>
    <t>06/10/2017</t>
  </si>
  <si>
    <t>Actividades de Apoyo Administrativo</t>
  </si>
  <si>
    <t>08-040-M001</t>
  </si>
  <si>
    <t>29/12/2017</t>
  </si>
  <si>
    <t>07/12/2017</t>
  </si>
  <si>
    <t>03/07/2017</t>
  </si>
  <si>
    <t>17/07/2017</t>
  </si>
  <si>
    <t>ADECUACION Y REUBICACION DE ALUMBRADO PUBLICO EN LA AV. LUIS DONALDO COLOSIO</t>
  </si>
  <si>
    <t>06/11/2017</t>
  </si>
  <si>
    <t>03/08/2017</t>
  </si>
  <si>
    <t>02/09/2017</t>
  </si>
  <si>
    <t>PBR023</t>
  </si>
  <si>
    <t>12/07/2017</t>
  </si>
  <si>
    <t>09/10/2017</t>
  </si>
  <si>
    <t>CONSTRUCCION DE PAVIMENTO HIDRAULICO Y DRENAJE SANITARIO EN LA CALLE CUAHUTEMOC DE LA VILLA QUETZALCOATL</t>
  </si>
  <si>
    <t>270010023</t>
  </si>
  <si>
    <t>24/10/2017</t>
  </si>
  <si>
    <t>30/12/2017</t>
  </si>
  <si>
    <t>CONSTRUCCION DE BANQUETAS Y GUARNICIONES EN LAS CALLES IGNACIO ALLENDE, CONSTITUCION Y PINO SUAREZ</t>
  </si>
  <si>
    <t>270010005</t>
  </si>
  <si>
    <t>02/08/2017</t>
  </si>
  <si>
    <t>26/11/2017</t>
  </si>
  <si>
    <t>**PBR055</t>
  </si>
  <si>
    <t>EROGACIONES COMPLEMENTARIAS (PROYECTOS DE DESARROLLO REGIONAL INTERESES 2017)</t>
  </si>
  <si>
    <t>CD, BALANCÁN</t>
  </si>
  <si>
    <t>PROYECTOS DE DESARROLLO REGIONAL</t>
  </si>
  <si>
    <t>NO INICIADO</t>
  </si>
  <si>
    <t>GASTO CORRIENTE</t>
  </si>
  <si>
    <t>1 OPERACION</t>
  </si>
  <si>
    <t>RTRANSF NUEVO INTERESES</t>
  </si>
  <si>
    <t>RTRANSF ECONOMIAS INTERESES</t>
  </si>
  <si>
    <t>RTRANSF NUEVO</t>
  </si>
  <si>
    <t>RTRANSF ECONOMIAS</t>
  </si>
  <si>
    <t>FISE NUEVO</t>
  </si>
  <si>
    <t>FISE ECONOMIAS</t>
  </si>
  <si>
    <t>FISE INTERESES NUEVO</t>
  </si>
  <si>
    <t>FISE INTERESES ECONOMIA</t>
  </si>
  <si>
    <t>CULTURA INTERESES ECONOMIA</t>
  </si>
  <si>
    <t>FORTALECE NUEVO</t>
  </si>
  <si>
    <t>FORTALECE ECONOMIA</t>
  </si>
  <si>
    <t>FORTALECE INTERESES NUEVO</t>
  </si>
  <si>
    <t>FORTALECE INTERESES ECONOMIA</t>
  </si>
  <si>
    <t>HIDROCARBURO NUEVO</t>
  </si>
  <si>
    <t>HIDROCARBURO ECONOMIA</t>
  </si>
  <si>
    <t>HIDROCARBURO INTERESES NUEVO</t>
  </si>
  <si>
    <t>HIDROCARBURO INTERESES ECONOMIA</t>
  </si>
  <si>
    <t>FRONTERAS NUEVO</t>
  </si>
  <si>
    <t>FRONTERA INTERESES NUEVO</t>
  </si>
  <si>
    <t>FORT FINA ECONOMIA</t>
  </si>
  <si>
    <t>FORT FINA INTERESES ECONOMIA</t>
  </si>
  <si>
    <t>INVER 4 REFRENDO</t>
  </si>
  <si>
    <t>APAUR NUEVO</t>
  </si>
  <si>
    <t>APAUR INTERESES NUEVO</t>
  </si>
  <si>
    <t>AAL NUEVO</t>
  </si>
  <si>
    <t>AAL INTERESES NUEVO</t>
  </si>
  <si>
    <t>APAUR INTERESES ECONOMIA</t>
  </si>
  <si>
    <t>INFRAESTRUC ECONOMIA</t>
  </si>
  <si>
    <t>INFRAESTRUC INTERESES ECONOMIA</t>
  </si>
  <si>
    <t>AGUAS RESID NUEVO</t>
  </si>
  <si>
    <t>AGUAS RESID INTERESES NUEVO</t>
  </si>
  <si>
    <t>PDR NUEVO</t>
  </si>
  <si>
    <t>PDR INTERESES NUEVO</t>
  </si>
  <si>
    <t>FORTASEG NUEVO</t>
  </si>
  <si>
    <t>FORTASEG ECONOMIA</t>
  </si>
  <si>
    <t>FORTASEG REFRENDO</t>
  </si>
  <si>
    <t>FORTASEG INTERESES NUEVO</t>
  </si>
  <si>
    <t>FORTASEG INTERESES ECONOMIA</t>
  </si>
  <si>
    <t>INFORME DE AUTOEVALUACIÓN TRIMESTRAL DEL PERÍODO DEL  1 DE ENERO AL 31 DE DICIEMBRE DE 2017</t>
  </si>
  <si>
    <t>INFORME DE AUTOEVALUACIÓN TRIMESTRAL DEL PERÍODO DEL 1 DE ENERO AL 31 DE DICIEMBRE DE 2017</t>
  </si>
  <si>
    <t>ADMINISTRACION</t>
  </si>
  <si>
    <t>31/05/2017</t>
  </si>
  <si>
    <t>SUBTOTAL P010</t>
  </si>
  <si>
    <t>TOTAL NO INICIADO SITUACION NUEVO</t>
  </si>
  <si>
    <t>SUBSIDIO FORTASEG CONCLUIDO SITUACION NUEVO</t>
  </si>
  <si>
    <t>284</t>
  </si>
  <si>
    <t>*GO053</t>
  </si>
  <si>
    <t>COPARTICIPACION DE GASTOS DE OPERACIÓN DE FORTASEG 2017</t>
  </si>
  <si>
    <t>SUBSIDIO FORTASEG</t>
  </si>
  <si>
    <t>CONCLUIDO</t>
  </si>
  <si>
    <t>285</t>
  </si>
  <si>
    <t>*GO070</t>
  </si>
  <si>
    <t>SUBTOTAL E46</t>
  </si>
  <si>
    <t>286</t>
  </si>
  <si>
    <t>**OP194</t>
  </si>
  <si>
    <t>GASTO DE CAPITAL</t>
  </si>
  <si>
    <t>1 REMODELACION</t>
  </si>
  <si>
    <t>CONTRATO</t>
  </si>
  <si>
    <t>30/11/2017</t>
  </si>
  <si>
    <t>SUBTOTAL K028</t>
  </si>
  <si>
    <t>287</t>
  </si>
  <si>
    <t>*PBR045</t>
  </si>
  <si>
    <t>EROGACIONES COMPLEMENTARIAS (COPARTICIPACION PARA LA HOMOLOGACION SALARIAL Y GASTOS DE OPERACIÓN FORTASEG)</t>
  </si>
  <si>
    <t>31/07/2017</t>
  </si>
  <si>
    <t>288</t>
  </si>
  <si>
    <t>*GO067</t>
  </si>
  <si>
    <t>EQUIPAMIENTO DEL PERSONAL POLICIAL (VESTUARIOS Y
UNIFORMES)</t>
  </si>
  <si>
    <t>2200 PIEZAS</t>
  </si>
  <si>
    <t>289</t>
  </si>
  <si>
    <t>*GO063</t>
  </si>
  <si>
    <t>TALLER: LA ACTUACION DEL POLICIA EN JUICIO ORAL
(JURIDICOS/MANDOS)</t>
  </si>
  <si>
    <t>6 ELEMENTOS</t>
  </si>
  <si>
    <t>290</t>
  </si>
  <si>
    <t>*GO060</t>
  </si>
  <si>
    <t>SERVICIOS DE CAPACITACION DE FORMACION INICIAL (ELEMENTOS EN
ACTIVOS)</t>
  </si>
  <si>
    <t>31 ELEMENTOS</t>
  </si>
  <si>
    <t>291</t>
  </si>
  <si>
    <t>*AD015</t>
  </si>
  <si>
    <t>ADQUISICION DE KIT DE ILUMINACION CONTINUA</t>
  </si>
  <si>
    <t>1 JUEGO</t>
  </si>
  <si>
    <t>292</t>
  </si>
  <si>
    <t>*GO056</t>
  </si>
  <si>
    <t>EVALUACIONES AL PERSONAL DE NUEVO INGRESO</t>
  </si>
  <si>
    <t>21 ELEMENTOS</t>
  </si>
  <si>
    <t>293</t>
  </si>
  <si>
    <t>*GO064</t>
  </si>
  <si>
    <t>TALLER : FUNCION POLICIAL Y SU EFICACIA EN LOS PRIMEROS ACTOS DE INVESTIGACION (IPH)(2)</t>
  </si>
  <si>
    <t>193 ELEMENTOS</t>
  </si>
  <si>
    <t>294</t>
  </si>
  <si>
    <t>*GO058</t>
  </si>
  <si>
    <t>SERVICIOS DE CAPACITACION DE FORMACION INICIAL
(ASPIRANTES)</t>
  </si>
  <si>
    <t>7 ELEMENTOS</t>
  </si>
  <si>
    <t>295</t>
  </si>
  <si>
    <t>*AD009</t>
  </si>
  <si>
    <t>ADQUISICION DE ARMAS CORTAS Y LARGAS</t>
  </si>
  <si>
    <t>30 PIEZAS</t>
  </si>
  <si>
    <t>296</t>
  </si>
  <si>
    <t>*GO066</t>
  </si>
  <si>
    <t>EVALUACION DEL
DESEMPEÑO</t>
  </si>
  <si>
    <t>40 EVALUACION</t>
  </si>
  <si>
    <t>297</t>
  </si>
  <si>
    <t>*GO061</t>
  </si>
  <si>
    <t>SERVICIOS DE CAPACITACION DE COMPETENCIAS DE LA FUNCION
POLICIAL</t>
  </si>
  <si>
    <t>40 ELEMENTOS</t>
  </si>
  <si>
    <t>298</t>
  </si>
  <si>
    <t>*GO062</t>
  </si>
  <si>
    <t>SERVICIOS DE CAPACITACION DE DIPLOMADO PARA
MANDOS</t>
  </si>
  <si>
    <t>299</t>
  </si>
  <si>
    <t>*AD011</t>
  </si>
  <si>
    <t>ADQUISICION DE VEHICULOS Y EQUIPOS TERRESTRES (MOTOCICLETA)</t>
  </si>
  <si>
    <t>3 PIEZAS</t>
  </si>
  <si>
    <t>300</t>
  </si>
  <si>
    <t>*GO054</t>
  </si>
  <si>
    <t>PREVENCION SOCIAL DE VIOLENCIA ESCOLAR</t>
  </si>
  <si>
    <t>1 SERVICIOS</t>
  </si>
  <si>
    <t>301</t>
  </si>
  <si>
    <t>*GO055</t>
  </si>
  <si>
    <t>EVALUACIONES DE PERMANENCIA AL PERSONAL DE CONFIANZA Y PERSONAL POLICIAL</t>
  </si>
  <si>
    <t>65 ELEMENTOS</t>
  </si>
  <si>
    <t>302</t>
  </si>
  <si>
    <t>*GO065</t>
  </si>
  <si>
    <t>EVALUACION DE COMPETENCIAS BASICAS</t>
  </si>
  <si>
    <t>303</t>
  </si>
  <si>
    <t>*GO068</t>
  </si>
  <si>
    <t>EQUIPAMIENTO DE CHALECOS BALISTICOS MINIMO NIVEL III-A, CON DOS PLACAS BALISTICAS PARA ESCALAR A NIVEL
IV</t>
  </si>
  <si>
    <t>20 PIEZAS</t>
  </si>
  <si>
    <t>304</t>
  </si>
  <si>
    <t>*AD010</t>
  </si>
  <si>
    <t>ADQUISICION DE VEHICULOS Y EQUIPOS TERRESTRES (PICK UP DOBLE
CABINA)</t>
  </si>
  <si>
    <t>1 PIEZAS</t>
  </si>
  <si>
    <t>305</t>
  </si>
  <si>
    <t>*GO057</t>
  </si>
  <si>
    <t>DIFUSION INTERNA
(REGLAMENTO)</t>
  </si>
  <si>
    <t>193 ACREDITACION</t>
  </si>
  <si>
    <t>306</t>
  </si>
  <si>
    <t>*AD014</t>
  </si>
  <si>
    <t>ADQUISICION DE BATERIA PARA TERMINAL DIGITAL PORTATIL (RADIO
PORTATIL)</t>
  </si>
  <si>
    <t>10 PIEZAS</t>
  </si>
  <si>
    <t>307</t>
  </si>
  <si>
    <t>*AD013</t>
  </si>
  <si>
    <t>ADQUISICION DE EQUIPO DE COMUNICACIÓN TERMINAL DIGITAL MOVIL
(RADIO)</t>
  </si>
  <si>
    <t>2 EQUIPO</t>
  </si>
  <si>
    <t>308</t>
  </si>
  <si>
    <t>*GO059</t>
  </si>
  <si>
    <t>BECAS PARA ASPIRANTES A POLICIA
MUNICIPAL</t>
  </si>
  <si>
    <t>7 BECAS</t>
  </si>
  <si>
    <t>309</t>
  </si>
  <si>
    <t>*AD012</t>
  </si>
  <si>
    <t>ADQUISICION DE VEHICULOS Y EQUIPOS TERRESTRES (SEDAN)</t>
  </si>
  <si>
    <t>SUBTOTAL U007</t>
  </si>
  <si>
    <t>TOTAL CONCLUIDO SITUACION NUEVO</t>
  </si>
  <si>
    <t>PROCEDENCIA:SUBSIDIO FORTASEG</t>
  </si>
  <si>
    <t>SUBSIDIO FORTASEG CONCLUIDO SITUACION ECONOMÍAS</t>
  </si>
  <si>
    <t>310</t>
  </si>
  <si>
    <t>PBR039</t>
  </si>
  <si>
    <t>EROGACIONES COMPLEMENTARIAS (REMANENTE FORTASEG INTERESES 2016)</t>
  </si>
  <si>
    <t>01/06/2017</t>
  </si>
  <si>
    <t>311</t>
  </si>
  <si>
    <t>PBR038</t>
  </si>
  <si>
    <t>EROGACIONES COMPLEMENTARIAS (REMANENTE FORTASEG 2016)</t>
  </si>
  <si>
    <t>TOTAL CONCLUIDO SITUACION ECONOMÍAS</t>
  </si>
  <si>
    <t>PROCEDENCIA: SUBSIDIO FORTASEG ECONOMIAS</t>
  </si>
  <si>
    <t>PROCEDENCIA: SUBSIDIO FORTASEG</t>
  </si>
  <si>
    <t>SITUACION: INICIADOS</t>
  </si>
  <si>
    <t>SUBSIDIO FORTASEG NO INICIADO SITUACION NUEVO</t>
  </si>
  <si>
    <t>312</t>
  </si>
  <si>
    <t>EROGACIONES COMPLEMENTARIAS (FORTASEG 2017)</t>
  </si>
  <si>
    <t>313</t>
  </si>
  <si>
    <t>***PBR065</t>
  </si>
  <si>
    <t>EROGACIONES COMPLEMENTARIAS (APORT MPAL DE COPARTICIPACION PARA LA HOMOLOGACION SALARIAL Y GASTOS DE OPERACIÓN FORTASEG)</t>
  </si>
  <si>
    <t>01/12/2017</t>
  </si>
  <si>
    <t>314</t>
  </si>
  <si>
    <t>*PBR051</t>
  </si>
  <si>
    <t>EROGACIONES COMPLEMENTARIAS (FORTASEG APORTACION FEDERAL INTERESES 2017)</t>
  </si>
  <si>
    <t>SUBSIDIO FORTASEG NO INICIADO SITUACION REFRENDO</t>
  </si>
  <si>
    <t>315</t>
  </si>
  <si>
    <t>1 LOTE</t>
  </si>
  <si>
    <t>316</t>
  </si>
  <si>
    <t>TOTAL NO INICIADO SITUACION REFRENDO</t>
  </si>
  <si>
    <t>PROCEDENCIA: SUBSIDIO FORTASEG REFRENDO</t>
  </si>
  <si>
    <t>PROGRAMA DE INFRAESTRUCTURA CONCLUIDO SITUACION ECONOMÍAS</t>
  </si>
  <si>
    <t>317</t>
  </si>
  <si>
    <t>PBR030</t>
  </si>
  <si>
    <t>EROGACIONES COMPLEMENTARIAS (REMANENTE SEDATU APORT-FEDERAL/VERTIENTE ESPACIOS PUBLICOS INTERESES 2016)</t>
  </si>
  <si>
    <t>PROGRAMA DE INFRAESTRUCTURA</t>
  </si>
  <si>
    <t>318</t>
  </si>
  <si>
    <t>EROGACIONES COMPLEMENTARIAS (REMANENTE SEDATU APORT-MUNICIPAL/VERTIENTE MEJORAMIENTO DE VIVIENDA INTERESES 2016)</t>
  </si>
  <si>
    <t>319</t>
  </si>
  <si>
    <t>PBR033</t>
  </si>
  <si>
    <t>EROGACIONES COMPLEMENTARIAS (REMANENTE PROGRAMA DE INFRAESTRUCTURA APORT-FEDERAL 50%/VERTIENTE ESPACIOS PUBLICOS 2016)</t>
  </si>
  <si>
    <t>320</t>
  </si>
  <si>
    <t>PBR029</t>
  </si>
  <si>
    <t>EROGACIONES COMPLEMENTARIAS (REMANENTE SEDATU APORT-FEDERAL/VERTIENTE MEJORAMIENTO DE VIVIENDA INTERESES 2016)</t>
  </si>
  <si>
    <t>PROCEDENCIA: PROGRAMA DE INFRAESTRUCTURA ECONOMIAS</t>
  </si>
  <si>
    <t>323</t>
  </si>
  <si>
    <t>**GO122</t>
  </si>
  <si>
    <t>APORTACION PARA EL PROGRAMA PROAGUA 2017 DE LA COMISION NACIONAL DEL AGUA (CONAGUA) CORRESPONDIENTE AL APARTADO DE AGUA LIMPIA
(AAL)</t>
  </si>
  <si>
    <t>PROAGUA APARTADO AGUA LIMPIA (AAL)</t>
  </si>
  <si>
    <t>SUBTOTAL M001</t>
  </si>
  <si>
    <t>PROCEDENCIA: PROAGUA APARTADO AGUA LIMPIA (AAL)</t>
  </si>
  <si>
    <t>PROAGUA APARTADO AGUA LIMPIA (AAL) CONCLUIDO SITUACION NUEVO</t>
  </si>
  <si>
    <t>PROAGUA APARTADO AGUA LIMPIA (AAL) NO INICIADO SITUACION NUEVO</t>
  </si>
  <si>
    <t>324</t>
  </si>
  <si>
    <t>**PBR056</t>
  </si>
  <si>
    <t>EROGACIONES COMPLEMENTARIAS (PROGRAMA DE AGUA POTABLE, ALCANTARILLADO Y SANEAMIENTO DEL APARTADO AGUA LIMPIA
2017)</t>
  </si>
  <si>
    <t>325</t>
  </si>
  <si>
    <t>**PBR059</t>
  </si>
  <si>
    <t>EROGACIONES COMPLEMENTARIAS (PROGRAMA DE APARTADO AGUA LIMPIA INTERESES 2017)</t>
  </si>
  <si>
    <t>PROGRAMA DE TRATAMIENTO DE AGUAS RESIDUALES NO INICIADO SITUACION NUEVO</t>
  </si>
  <si>
    <t>326</t>
  </si>
  <si>
    <t>**PBR060</t>
  </si>
  <si>
    <t>EROGACIONES COMPLEMENTARIAS (PROGRAMA DE PLANTA DE TRATAMIENTO DE AGUAS RESIDUALES INTERESES 2017)</t>
  </si>
  <si>
    <t>PROGRAMA DE TRATAMIENTO DE AGUAS RESIDUALES</t>
  </si>
  <si>
    <t>327</t>
  </si>
  <si>
    <t>**PBR057</t>
  </si>
  <si>
    <t>EROGACIONES COMPLEMENTARIAS (PROGRAMA DE PLANTA DE TRATAMIENTO DE AGUAS RESIDUALES 2017)</t>
  </si>
  <si>
    <t>PROCEDENCIA:PROGRAMA DE TRATAMIENTO DE AGUAS RESIDUALES</t>
  </si>
  <si>
    <t>PROAGUA APARTADO URBANO (APAUR) CONCLUIDO SITUACION NUEVO</t>
  </si>
  <si>
    <t>328</t>
  </si>
  <si>
    <t>*OP111</t>
  </si>
  <si>
    <t>AMPLIACION DEL SISTEMA DE AGUA POTABLE DE LA VILLA EL TRIUNFO (CONSTRUCCION DE DOS TANQUES ELEVADOS DE 100 M3 CADA UNO PARA EL ABASTO Y DISTRIBUCION DE AGUA POTABLE), MUNICIPIO DE BALANCAN, TABASCO
TERMINACION</t>
  </si>
  <si>
    <t>VI, EL TRIUNFO</t>
  </si>
  <si>
    <t>PROAGUA APARTADO URBANO (APAUR)</t>
  </si>
  <si>
    <t>20659 M.L.</t>
  </si>
  <si>
    <t>SUBTOTAL K002</t>
  </si>
  <si>
    <t>PROCEDENCIA:PROAGUA APARTADO URBANO (APAUR)</t>
  </si>
  <si>
    <t>PROAGUA APARTADO URBANO (APAUR) CONCLUIDO SITUACION ECONOMÍAS</t>
  </si>
  <si>
    <t>329</t>
  </si>
  <si>
    <t>PBR025</t>
  </si>
  <si>
    <t>EROGACIONES COMPLEMENTARIAS (REMANENTE PROAGUA APARTADO URBANO INTERESES 2016)</t>
  </si>
  <si>
    <t>PROCEDENCIA:PROAGUA APARTADO URBANO (APAUR) ECONOMIAS</t>
  </si>
  <si>
    <t>PROAGUA APARTADO URBANO (APAUR) NO INICIADO SITUACION NUEVO</t>
  </si>
  <si>
    <t>330</t>
  </si>
  <si>
    <t>**PBR058</t>
  </si>
  <si>
    <t>EROGACIONES COMPLEMENTARIAS (PROGRAMA PROAGUA APARTADO URBANO INTERESES 2017)</t>
  </si>
  <si>
    <t>331</t>
  </si>
  <si>
    <t>*PBR052</t>
  </si>
  <si>
    <t>EROGACIONES COMPLEMENTARIAS (PROGRAMA PROAGUA 2017 APARTADO URBANO)</t>
  </si>
  <si>
    <t>27/06/2017</t>
  </si>
  <si>
    <t>FONDO DE CULTURA CONCLUIDO SITUACION ECONOMÍAS</t>
  </si>
  <si>
    <t>332</t>
  </si>
  <si>
    <t>PBR014</t>
  </si>
  <si>
    <t>EROGACIONES COMPLEMENTARIAS (REMANENTE FONDO DE CULTURA INTERESES 2016)</t>
  </si>
  <si>
    <t>FONDO DE CULTURA</t>
  </si>
  <si>
    <t>PROCEDENCIA: FONDO DE CULTURA ECONOMIAS</t>
  </si>
  <si>
    <t>SITUACION: CONCLUIDO</t>
  </si>
  <si>
    <t>PROYECTOS DE DESARROLLO REGIONAL CONCLUIDO SITUACION NUEVO</t>
  </si>
  <si>
    <t>333</t>
  </si>
  <si>
    <t>*OP103</t>
  </si>
  <si>
    <t>474 METROS CUADRADOS</t>
  </si>
  <si>
    <t>334</t>
  </si>
  <si>
    <t>*OP104</t>
  </si>
  <si>
    <t>EJ, EL DESTINO</t>
  </si>
  <si>
    <t>2824 METROS CUADRADOS</t>
  </si>
  <si>
    <t>11/10/2017</t>
  </si>
  <si>
    <t>SUBTOTAL K005</t>
  </si>
  <si>
    <t>335</t>
  </si>
  <si>
    <t>*OP102</t>
  </si>
  <si>
    <t>SUBTOTAL K036</t>
  </si>
  <si>
    <t>PROCEDENCIA: PROYECTOS DE DESARROLLO REGIONAL</t>
  </si>
  <si>
    <t>PROYECTOS DE DESARROLLO REGIONAL NO INICIADO SITUACION NUEVO</t>
  </si>
  <si>
    <t>336</t>
  </si>
  <si>
    <t>337</t>
  </si>
  <si>
    <t>*PBR049</t>
  </si>
  <si>
    <t>EROGACIONES COMPLEMENTARIAS (CONVENIO PARA EL OTORGAMIENTO DE SUBSIDIOS PARA LOS PROYECTOS DE DESARROLLO REGIONAL 2017)</t>
  </si>
  <si>
    <t>FONDO PARA ENTIDADES FEDERATIVAS Y MUNICIPIOS PRODUCTORES DE HIDROCARBUROS (U093) CONCLUIDO SITUACION NUEVO</t>
  </si>
  <si>
    <t>338</t>
  </si>
  <si>
    <t>***OP235</t>
  </si>
  <si>
    <t>REHABILITACION DE ALUMBRADO PUBLICO EJ. EL BILIN</t>
  </si>
  <si>
    <t>270010134</t>
  </si>
  <si>
    <t>EJ, BILIN</t>
  </si>
  <si>
    <t>FONDO PARA ENTIDADES FEDERATIVAS Y MUNICIPIOS PRODUCTORES DE HIDROCARBUROS (U093)</t>
  </si>
  <si>
    <t>7 LUMINARIAS</t>
  </si>
  <si>
    <t>11/12/2017</t>
  </si>
  <si>
    <t>20/12/2017</t>
  </si>
  <si>
    <t>339</t>
  </si>
  <si>
    <t>***OP233</t>
  </si>
  <si>
    <t>REHABILITACION DE ALUMBRADO PUBLICO EJ. MARIO CALCANEO</t>
  </si>
  <si>
    <t>270010507</t>
  </si>
  <si>
    <t>EJ, ING. MARIO CALCÁNEO SÁNCHEZ</t>
  </si>
  <si>
    <t>39 LUMINARIAS</t>
  </si>
  <si>
    <t>340</t>
  </si>
  <si>
    <t>*OP072</t>
  </si>
  <si>
    <t>33 PIEZAS</t>
  </si>
  <si>
    <t>341</t>
  </si>
  <si>
    <t>***OP237</t>
  </si>
  <si>
    <t>REHABILITACION DE ALUMBRADO PUBLICO EJ. LOS CENOTES</t>
  </si>
  <si>
    <t>270010019</t>
  </si>
  <si>
    <t>EJ, LOS CENOTES</t>
  </si>
  <si>
    <t>23 LUMINARIAS</t>
  </si>
  <si>
    <t>342</t>
  </si>
  <si>
    <t>***OP234</t>
  </si>
  <si>
    <t>REHABILITACION DE ALUMBRADO PUBLICO CD, BALANCAN</t>
  </si>
  <si>
    <t>5 LUMINARIAS</t>
  </si>
  <si>
    <t>343</t>
  </si>
  <si>
    <t>***OP236</t>
  </si>
  <si>
    <t>REHABILITACION DE ALUMBRADO PUBLICO RA. VISTA HERMOSA</t>
  </si>
  <si>
    <t>270010752</t>
  </si>
  <si>
    <t>RA, VISTA HERMOSA</t>
  </si>
  <si>
    <t>05/12/1917</t>
  </si>
  <si>
    <t>SUBTOTAL E50</t>
  </si>
  <si>
    <t>344</t>
  </si>
  <si>
    <t>08-006-K003</t>
  </si>
  <si>
    <t>***OP216</t>
  </si>
  <si>
    <t>REHABILITACION DE RED DE DRENAJE SANITARIO EN LA CALLE MELCHOR OCAMPO</t>
  </si>
  <si>
    <t>95 METROS</t>
  </si>
  <si>
    <t>24/11/2017</t>
  </si>
  <si>
    <t>09/12/2017</t>
  </si>
  <si>
    <t>28/12/2017</t>
  </si>
  <si>
    <t>SUBTOTAL K003</t>
  </si>
  <si>
    <t>345</t>
  </si>
  <si>
    <t>**OP196</t>
  </si>
  <si>
    <t>39 POSTES</t>
  </si>
  <si>
    <t>29/09/2017</t>
  </si>
  <si>
    <t>14/12/2014</t>
  </si>
  <si>
    <t>Carreteras</t>
  </si>
  <si>
    <t>346</t>
  </si>
  <si>
    <t>08-006-K008</t>
  </si>
  <si>
    <t>***OP232</t>
  </si>
  <si>
    <t>RASTREO DE CAMINO DE TERRACERIA EN EL EJ. ADOLFO LOPEZ MATEOS</t>
  </si>
  <si>
    <t>270010119</t>
  </si>
  <si>
    <t>EJ, ADOLFO LÓPEZ MATEOS</t>
  </si>
  <si>
    <t>32401 KILOMETRO</t>
  </si>
  <si>
    <t>SUBTOTAL K008</t>
  </si>
  <si>
    <t xml:space="preserve">PROCEDENCIA: FONDO PARA ENTIDADES FEDERATIVAS Y MUNICIPIOS PRODUCTORES DE HIDROCARBUROS </t>
  </si>
  <si>
    <t>FONDO PARA ENTIDADES FEDERATIVAS Y MUNICIPIOS PRODUCTORES DE HIDROCARBUROS (U093) CONCLUIDO SITUACION ECONOMÍAS</t>
  </si>
  <si>
    <t>347</t>
  </si>
  <si>
    <t>***OP218</t>
  </si>
  <si>
    <t>REHABILITACION DE ALUMBRADO PUBLICO (ECONOMIA 2016)</t>
  </si>
  <si>
    <t>9 LUMINARIAS</t>
  </si>
  <si>
    <t>08/12/2017</t>
  </si>
  <si>
    <t>26/12/2017</t>
  </si>
  <si>
    <t>348</t>
  </si>
  <si>
    <t>705 METROS CUADRADOS</t>
  </si>
  <si>
    <t>349</t>
  </si>
  <si>
    <t>*OP100</t>
  </si>
  <si>
    <t>134 METROS CUADRADOS</t>
  </si>
  <si>
    <t>350</t>
  </si>
  <si>
    <t>170 METROS CUADRADOS</t>
  </si>
  <si>
    <t>PROCEDENCIA: FONDO PARA ENTIDADES FEDERATIVAS Y MUNICIPIOS PRODUCTORES DE HIDROCARBUROS ECONOMIAS</t>
  </si>
  <si>
    <t>FONDO PARA ENTIDADES FEDERATIVAS Y MUNICIPIOS PRODUCTORES DE HIDROCARBUROS (U093) NO INICIADO SITUACION NUEVO</t>
  </si>
  <si>
    <t>Servicio de Drenaje y Alcantarillado</t>
  </si>
  <si>
    <t>351</t>
  </si>
  <si>
    <t>08-006-E002</t>
  </si>
  <si>
    <t>***OP243</t>
  </si>
  <si>
    <t>CONSTRUCCION DE PLANTA DE TRATAMIENTO DE AGUAS RESIDUALES</t>
  </si>
  <si>
    <t>PO, MULTÉ</t>
  </si>
  <si>
    <t>1 CONSTRUCCION</t>
  </si>
  <si>
    <t>SUBTOTAL E002</t>
  </si>
  <si>
    <t>Desarrollo Forestal</t>
  </si>
  <si>
    <t>352</t>
  </si>
  <si>
    <t>06-017-F004</t>
  </si>
  <si>
    <t>***IS163</t>
  </si>
  <si>
    <t>HABILITACION DE SUELOS (ZONA VIA)</t>
  </si>
  <si>
    <t>1206 HECTAREAS</t>
  </si>
  <si>
    <t>353</t>
  </si>
  <si>
    <t>***IS161</t>
  </si>
  <si>
    <t>HABILITACION DE SUELOS (ZONA RIOS)</t>
  </si>
  <si>
    <t>861 HECTAREAS</t>
  </si>
  <si>
    <t>354</t>
  </si>
  <si>
    <t>***IS162</t>
  </si>
  <si>
    <t>HABILITACION DE SUELOS (ZONA ARROCERA)</t>
  </si>
  <si>
    <t>348 HECTAREAS</t>
  </si>
  <si>
    <t>355</t>
  </si>
  <si>
    <t>***IS164</t>
  </si>
  <si>
    <t>HABILITACION DE SUELOS (ZONA ALTA)</t>
  </si>
  <si>
    <t>1071 HECTAREAS</t>
  </si>
  <si>
    <t>356</t>
  </si>
  <si>
    <t>***IS165</t>
  </si>
  <si>
    <t>HABILITACION DE SUELOS (ZONA PLAN BALANCAN)</t>
  </si>
  <si>
    <t>6579 HECTAREAS</t>
  </si>
  <si>
    <t>SUBTOTAL F004</t>
  </si>
  <si>
    <t>357</t>
  </si>
  <si>
    <t>***OP241</t>
  </si>
  <si>
    <t>CONSTRUCCION DE PAVIMENTO HIDRAULICO EN LAS CALLES CARLOS A. MADRAZO, CRISTOBAL COLON Y LAZARO CARDENAS DEL RIO DE LA VILLA EL TRIUNFO</t>
  </si>
  <si>
    <t>6522 METROS CUADRADOS</t>
  </si>
  <si>
    <t>358</t>
  </si>
  <si>
    <t>***OP242</t>
  </si>
  <si>
    <t>CONSTRUCCION DE PAVIMENTO HIDRAULICO, GUARNICIONES Y BANQUETAS DEL BOULEVARD "FRANCISCO J. SANTA MARIA" DE LA COLONIA CENTRO DE LA VILLA EL TRIUNFO</t>
  </si>
  <si>
    <t>1269 METROS CUADRADOS</t>
  </si>
  <si>
    <t>359</t>
  </si>
  <si>
    <t>EROGACIONES COMPLEMENTARIAS (FONDO DE ENTIDADES Y MUNICIPIOS PRODUCTORES DE HIDROCARBUROS EN REGIONES MARITIMAS 2017)</t>
  </si>
  <si>
    <t>360</t>
  </si>
  <si>
    <t>***PBR068</t>
  </si>
  <si>
    <t>EROGACIONES COMPLEMENTARIAS (FONDO PARA ENTIDADES FEDERATIVAS Y MUNICIPIOS PRODUCTORES DE HIDROCARBUROS 2017)(CONVENIO)</t>
  </si>
  <si>
    <t>361</t>
  </si>
  <si>
    <t>***PBR067</t>
  </si>
  <si>
    <t>EROGACIONES COMPLEMENTARIAS (FONDO PARA ENTIDADES FEDERATIVAS Y MUNICIPIOS PRODUCTORES DE HIDROCARBUROS 2017)(MECANIZACION)</t>
  </si>
  <si>
    <t>362</t>
  </si>
  <si>
    <t>*PBR046</t>
  </si>
  <si>
    <t>EROGACIONES COMPLEMENTARIAS (FDO. ENT. Y MPIOS. PROD. DE HIDROCARBUROS INTERESES 2017)</t>
  </si>
  <si>
    <t>PROCEDENCIA: FONDO PARA ENTIDADES FEDERATIVAS Y MUNICIPIOS PRODUCTORES DE HIDROCARBUROS</t>
  </si>
  <si>
    <t>FONDO PARA ENTIDADES FEDERATIVAS Y MUNICIPIOS PRODUCTORES DE HIDROCARBUROS (U093) NO INICIADO SITUACION ECONOMÍAS</t>
  </si>
  <si>
    <t>363</t>
  </si>
  <si>
    <t>EROGACIONES COMPLEMENTARIAS (REMANENTE HIDROCARBUROS 2016)</t>
  </si>
  <si>
    <t>364</t>
  </si>
  <si>
    <t>EROGACIONES COMPLEMENTARIAS (REMANENTE 2016 DE HIDROCARBUROS 2015)</t>
  </si>
  <si>
    <t>365</t>
  </si>
  <si>
    <t>EROGACIONES COMPLEMENTARIAS (REMANENTE HIDROCARBUROS INTERESES 2016)</t>
  </si>
  <si>
    <t>366</t>
  </si>
  <si>
    <t>EROGACIONES COMPLEMENTARIAS (REMANENTE 2016 HIDROCARBUROS DE INTERESES 2015)</t>
  </si>
  <si>
    <t>TOTAL NO INICIADO SITUACION ECONOMÍAS</t>
  </si>
  <si>
    <t>FONDO PARA EL FORTALECIMIENTO DE LA INFRAESTRUCTURA ESTATAL Y MUNICIPAL (FORTALECE) CONCLUIDO SITUACION NUEVO</t>
  </si>
  <si>
    <t>367</t>
  </si>
  <si>
    <t>*OP101</t>
  </si>
  <si>
    <t>FONDO PARA EL FORTALECIMIENTO DE LA INFRAESTRUCTURA ESTATAL Y MUNICIPAL (FORTALECE)</t>
  </si>
  <si>
    <t>9200 METROS CUADRADOS</t>
  </si>
  <si>
    <t>PROCEDENCIA: FONDO PARA EL FORTALECIMIENTO DE LA INFRAESTRUCTURA ESTATAL Y MUNICIPAL (FORTALECE)</t>
  </si>
  <si>
    <t>FONDO PARA EL FORTALECIMIENTO DE LA INFRAESTRUCTURA ESTATAL Y MUNICIPAL (FORTALECE) CONCLUIDO SITUACION ECONOMÍAS</t>
  </si>
  <si>
    <t>368</t>
  </si>
  <si>
    <t>PBR018</t>
  </si>
  <si>
    <t>EROGACIONES COMPLEMENTARIAS (REMANENTE FORTALECE 2016)</t>
  </si>
  <si>
    <t>369</t>
  </si>
  <si>
    <t>EROGACIONES COMPLEMENTARIAS (REMANENTE FORTALECE INTERESES 2016)</t>
  </si>
  <si>
    <t>PROCEDENCIA: FONDO PARA EL FORTALECIMIENTO DE LA INFRAESTRUCTURA ESTATAL Y MUNICIPAL (FORTALECE) ECONOMIAS</t>
  </si>
  <si>
    <t>FONDO PARA EL FORTALECIMIENTO DE LA INFRAESTRUCTURA ESTATAL Y MUNICIPAL (FORTALECE) NO INICIADO SITUACION NUEVO</t>
  </si>
  <si>
    <t>370</t>
  </si>
  <si>
    <t>**PBR054</t>
  </si>
  <si>
    <t>EROGACIONES COMPLEMENTARIAS (FORTALECE INTERESES 2017)</t>
  </si>
  <si>
    <t>371</t>
  </si>
  <si>
    <t>*PBR048</t>
  </si>
  <si>
    <t>EROGACIONES COMPLEMENTARIAS (CONVENIO PARA EL OTORGAMIENTO DE SUBSIDIOS DEL FONDO PARA EL FORTALECIMIENTO DE LA INFRAESTRUCTURA ESTATAL Y MUNICIPAL 2017)</t>
  </si>
  <si>
    <t>FORTALECIMIENTO FINANCIERO CONCLUIDO SITUACION ECONOMÍAS</t>
  </si>
  <si>
    <t>372</t>
  </si>
  <si>
    <t>EROGACIONES COMPLEMENTARIAS (REMANENTE FORT. FINANCIERO INTERESES 2016)</t>
  </si>
  <si>
    <t>FORTALECIMIENTO FINANCIERO</t>
  </si>
  <si>
    <t>373</t>
  </si>
  <si>
    <t>PBR026</t>
  </si>
  <si>
    <t>EROGACIONES COMPLEMENTARIAS (REMANENTE FORT. FINANCIERO 2016)</t>
  </si>
  <si>
    <t>PROCEDENCIA: FORTALECIMIENTO FINANCIERO ECONOMIAS</t>
  </si>
  <si>
    <t>FORTALECIMIENTO FINANCIERO PARA INVERSION 4 CONCLUIDO SITUACION REFRENDO</t>
  </si>
  <si>
    <t>374</t>
  </si>
  <si>
    <t>FORTALECIMIENTO FINANCIERO PARA INVERSION 4</t>
  </si>
  <si>
    <t>1 CANCHA</t>
  </si>
  <si>
    <t>SUBTOTAL K035</t>
  </si>
  <si>
    <t>375</t>
  </si>
  <si>
    <t>EROGACIONES COMPLEMENTARIAS (FORT. FINANCIERO P/INVERSION 4)</t>
  </si>
  <si>
    <t>TOTAL CONCLUIDO SITUACION REFRENDO</t>
  </si>
  <si>
    <t>PROCEDENCIA: FORTALECIMIENTO FINANCIERO PARA INVERSION 4 REFRENDO</t>
  </si>
  <si>
    <t>FONDO PARA FRONTERAS CONCLUIDO SITUACION NUEVO</t>
  </si>
  <si>
    <t>376</t>
  </si>
  <si>
    <t>**OP201</t>
  </si>
  <si>
    <t>VI, QUETZALCÓATL (CUATRO POBLADOS)</t>
  </si>
  <si>
    <t>FONDO PARA FRONTERAS</t>
  </si>
  <si>
    <t>2720 METROS CUADRADOS</t>
  </si>
  <si>
    <t>03/11/2017</t>
  </si>
  <si>
    <t>27/12/2017</t>
  </si>
  <si>
    <t>377</t>
  </si>
  <si>
    <t>**OP202</t>
  </si>
  <si>
    <t>EJ, APATZINGÁN</t>
  </si>
  <si>
    <t>2230 METROS CUADRADOS</t>
  </si>
  <si>
    <t>PROCEDENCIA: FONDO PARA FRONTERAS</t>
  </si>
  <si>
    <t>FONDO PARA FRONTERAS NO INICIADO SITUACION NUEVO</t>
  </si>
  <si>
    <t>378</t>
  </si>
  <si>
    <t>**PBR062</t>
  </si>
  <si>
    <t>EROGACIONES COMPLEMENTARIAS (CONVENIO PARA FRONTERAS 2017)</t>
  </si>
  <si>
    <t>379</t>
  </si>
  <si>
    <t>***PBR064</t>
  </si>
  <si>
    <t>EROGACIONES COMPLEMENTARIAS (CONVENIO FRONTERAS INTERESES 2017)</t>
  </si>
  <si>
    <t>01/10/2017</t>
  </si>
  <si>
    <t>FIII FONDO DE APORTACIONES PARA LA INFRAESTRUCTURA SOCIAL ESTATAL (FISE) CONCLUIDO SITUACION NUEVO</t>
  </si>
  <si>
    <t>380</t>
  </si>
  <si>
    <t>*OP098/SD940</t>
  </si>
  <si>
    <t>FIII FONDO DE APORTACIONES PARA LA INFRAESTRUCTURA SOCIAL ESTATAL (FISE)</t>
  </si>
  <si>
    <t>9360 M.L.</t>
  </si>
  <si>
    <t>PROCEDENCIA: FIII FONDO DE APORTACIONES PARA LA INFRAESTRUCTURA SOCIAL ESTATAL (FISE)</t>
  </si>
  <si>
    <t>FIII FONDO DE APORTACIONES PARA LA INFRAESTRUCTURA SOCIAL ESTATAL (FISE) CONCLUIDO SITUACION ECONOMÍAS</t>
  </si>
  <si>
    <t>381</t>
  </si>
  <si>
    <t>PBR011</t>
  </si>
  <si>
    <t>EROGACIONES COMPLEMENTARIAS (REMANENTE FISE INTERESES 2016)</t>
  </si>
  <si>
    <t>382</t>
  </si>
  <si>
    <t>PBR010</t>
  </si>
  <si>
    <t>EROGACIONES COMPLEMENTARIAS (REMANENTE FISE
2016)</t>
  </si>
  <si>
    <t>PROCEDENCIA: FIII FONDO DE APORTACIONES PARA LA INFRAESTRUCTURA SOCIAL ESTATAL (FISE) ECONOMIAS</t>
  </si>
  <si>
    <t>FIII FONDO DE APORTACIONES PARA LA INFRAESTRUCTURA SOCIAL ESTATAL (FISE) NO INICIADO SITUACION NUEVO</t>
  </si>
  <si>
    <t>383</t>
  </si>
  <si>
    <t>*PBR050</t>
  </si>
  <si>
    <t>EROGACIONES COMPLEMENTARIAS (CONVENIO DE ACUERDO DE COORDINACION FISE
2017)</t>
  </si>
  <si>
    <t>384</t>
  </si>
  <si>
    <t>**PBR063</t>
  </si>
  <si>
    <t>EROGACIONES COMPLEMENTARIAS (FISE INTERESES 2017)</t>
  </si>
  <si>
    <t>RECURSOS TRANSFERIDOS CONCLUIDO SITUACION NUEVO</t>
  </si>
  <si>
    <t>623</t>
  </si>
  <si>
    <t>RECURSOS TRANSFERIDOS</t>
  </si>
  <si>
    <t>SUBTOTAL E017</t>
  </si>
  <si>
    <t>624</t>
  </si>
  <si>
    <t>SUBTOTAL E019</t>
  </si>
  <si>
    <t>625</t>
  </si>
  <si>
    <t>**IS148</t>
  </si>
  <si>
    <t>50 LITRO</t>
  </si>
  <si>
    <t>626</t>
  </si>
  <si>
    <t>*IS143</t>
  </si>
  <si>
    <t>17 LITRO</t>
  </si>
  <si>
    <t>SUBTOTAL F27</t>
  </si>
  <si>
    <t>627</t>
  </si>
  <si>
    <t>SUBTOTAL P009</t>
  </si>
  <si>
    <t>628</t>
  </si>
  <si>
    <t>*PBR047</t>
  </si>
  <si>
    <t>EROGACIONES COMPLEMENTARIAS (APORTACION DE RECURSOS EN ESPECIE DE COMBUSTIBLE DIESEL SEGÚN CONVENIO SERNAPAM-075-16)</t>
  </si>
  <si>
    <t>30/04/2017</t>
  </si>
  <si>
    <t>PROCEDENCIA: RECURSOS TRANSFERIDOS</t>
  </si>
  <si>
    <t>RECURSOS TRANSFERIDOS CONCLUIDO SITUACION ECONOMÍAS</t>
  </si>
  <si>
    <t>629</t>
  </si>
  <si>
    <t>**OP195</t>
  </si>
  <si>
    <t>1 MANTENIMIENTO</t>
  </si>
  <si>
    <t>630</t>
  </si>
  <si>
    <t>*AD021</t>
  </si>
  <si>
    <t>ADQUISICION DE BIENES TECNOLOGICOS Y MOBILIARIOS REMANENTE 2016
(TRANSITO)</t>
  </si>
  <si>
    <t>SUBTOTAL K024</t>
  </si>
  <si>
    <t>631</t>
  </si>
  <si>
    <t>PBR037</t>
  </si>
  <si>
    <t>EROGACIONES COMPLEMENTARIAS (REMANENTE DIGINIFICACION 2016)</t>
  </si>
  <si>
    <t>632</t>
  </si>
  <si>
    <t>PBR036</t>
  </si>
  <si>
    <t>EROGACIONES COMPLEMENTARIAS (REMANENTE TRANSITO 2016)</t>
  </si>
  <si>
    <t>633</t>
  </si>
  <si>
    <t>EROGACIONES COMPLEMENTARIAS (REMANENTE DIGINIFICACION-INTERESES 2016)</t>
  </si>
  <si>
    <t>634</t>
  </si>
  <si>
    <t>EROGACIONES COMPLEMENTARIAS (REMANENTE TRANSITO-INTERESES 2016)</t>
  </si>
  <si>
    <t>PROCEDENCIA: RECURSOS TRANSFERIDOS ECONOMIAS</t>
  </si>
  <si>
    <t>RECURSOS TRANSFERIDOS NO INICIADO SITUACION NUEVO</t>
  </si>
  <si>
    <t>635</t>
  </si>
  <si>
    <t>***PBR069</t>
  </si>
  <si>
    <t>EROGACIONES COMPLEMENTARIAS (DIGINIFICACION PENITENCIARIA 2017)</t>
  </si>
  <si>
    <t>636</t>
  </si>
  <si>
    <t>EROGACIONES COMPLEMENTARIAS (TRANSITO MUNICIPAL INTERESES 2017)</t>
  </si>
  <si>
    <t>637</t>
  </si>
  <si>
    <t>***PBR066</t>
  </si>
  <si>
    <t>EROGACIONES COMPLEMENTARIAS (TRANSITO MUNICIPAL 2017)</t>
  </si>
  <si>
    <t>638</t>
  </si>
  <si>
    <t>**PBR061</t>
  </si>
  <si>
    <t>EROGACIONES COMPLEMENTARIAS (APORTACION DE RECURSOS EN ESPECIE DE COMBUSTIBLE DIESEL SEGÚN CONVENIO SERNAPAM-040-17)</t>
  </si>
  <si>
    <t>639</t>
  </si>
  <si>
    <t>EROGACIONES COMPLEMENTARIAS (DIGINIFICACION PENITENCIARIA INTERESES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</si>
</sst>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;\-&quot;$&quot;#,##0.00"/>
    <numFmt numFmtId="164" formatCode="&quot;$&quot;#,##0.00"/>
    <numFmt numFmtId="165" formatCode="#,##0&quot;%&quot;;\-#,##0&quot;%&quot;"/>
  </numFmts>
  <fonts count="18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6"/>
      <color rgb="FF000000"/>
      <name val="Calibri"/>
      <family val="2"/>
      <scheme val="minor"/>
    </font>
    <font>
      <sz val="6"/>
      <name val="Calibri"/>
      <family val="2"/>
      <scheme val="minor"/>
    </font>
    <font>
      <sz val="6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94">
    <xf numFmtId="0" fontId="0" fillId="0" borderId="0" xfId="0"/>
    <xf numFmtId="9" fontId="3" fillId="3" borderId="0" xfId="3" applyFont="1" applyFill="1"/>
    <xf numFmtId="0" fontId="3" fillId="3" borderId="0" xfId="2" applyFill="1"/>
    <xf numFmtId="0" fontId="4" fillId="3" borderId="0" xfId="2" applyFont="1" applyFill="1" applyAlignment="1">
      <alignment horizontal="center"/>
    </xf>
    <xf numFmtId="0" fontId="6" fillId="3" borderId="0" xfId="2" applyFont="1" applyFill="1" applyAlignment="1">
      <alignment horizontal="center"/>
    </xf>
    <xf numFmtId="0" fontId="4" fillId="3" borderId="0" xfId="2" applyFont="1" applyFill="1" applyAlignment="1">
      <alignment horizontal="right"/>
    </xf>
    <xf numFmtId="14" fontId="4" fillId="3" borderId="8" xfId="2" applyNumberFormat="1" applyFont="1" applyFill="1" applyBorder="1" applyAlignment="1">
      <alignment horizontal="center"/>
    </xf>
    <xf numFmtId="0" fontId="4" fillId="3" borderId="0" xfId="2" applyFont="1" applyFill="1" applyAlignment="1">
      <alignment horizontal="centerContinuous"/>
    </xf>
    <xf numFmtId="0" fontId="6" fillId="3" borderId="0" xfId="2" applyFont="1" applyFill="1" applyAlignment="1">
      <alignment horizontal="centerContinuous"/>
    </xf>
    <xf numFmtId="0" fontId="4" fillId="3" borderId="0" xfId="2" applyFont="1" applyFill="1" applyBorder="1" applyAlignment="1">
      <alignment horizontal="left"/>
    </xf>
    <xf numFmtId="0" fontId="3" fillId="3" borderId="0" xfId="2" applyFill="1" applyBorder="1"/>
    <xf numFmtId="0" fontId="3" fillId="3" borderId="9" xfId="2" applyFill="1" applyBorder="1"/>
    <xf numFmtId="0" fontId="4" fillId="4" borderId="13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7" xfId="2" applyFont="1" applyFill="1" applyBorder="1" applyAlignment="1">
      <alignment horizontal="center" vertical="center" wrapText="1"/>
    </xf>
    <xf numFmtId="0" fontId="8" fillId="5" borderId="21" xfId="2" applyFont="1" applyFill="1" applyBorder="1" applyAlignment="1">
      <alignment horizontal="justify" vertical="center" wrapText="1"/>
    </xf>
    <xf numFmtId="4" fontId="4" fillId="5" borderId="7" xfId="2" applyNumberFormat="1" applyFont="1" applyFill="1" applyBorder="1" applyAlignment="1">
      <alignment horizontal="right" vertical="center"/>
    </xf>
    <xf numFmtId="9" fontId="4" fillId="5" borderId="7" xfId="4" applyNumberFormat="1" applyFont="1" applyFill="1" applyBorder="1" applyAlignment="1">
      <alignment horizontal="center" vertical="center"/>
    </xf>
    <xf numFmtId="9" fontId="3" fillId="5" borderId="22" xfId="1" applyNumberFormat="1" applyFont="1" applyFill="1" applyBorder="1" applyAlignment="1">
      <alignment horizontal="center" vertical="center"/>
    </xf>
    <xf numFmtId="9" fontId="3" fillId="5" borderId="7" xfId="4" applyNumberFormat="1" applyFont="1" applyFill="1" applyBorder="1" applyAlignment="1">
      <alignment horizontal="center" vertical="center"/>
    </xf>
    <xf numFmtId="0" fontId="4" fillId="6" borderId="21" xfId="2" applyFont="1" applyFill="1" applyBorder="1" applyAlignment="1">
      <alignment horizontal="justify" vertical="center" wrapText="1"/>
    </xf>
    <xf numFmtId="0" fontId="9" fillId="5" borderId="23" xfId="2" applyFont="1" applyFill="1" applyBorder="1" applyAlignment="1">
      <alignment horizontal="center"/>
    </xf>
    <xf numFmtId="4" fontId="4" fillId="3" borderId="24" xfId="2" applyNumberFormat="1" applyFont="1" applyFill="1" applyBorder="1" applyAlignment="1">
      <alignment horizontal="right" vertical="center"/>
    </xf>
    <xf numFmtId="9" fontId="4" fillId="3" borderId="24" xfId="4" applyNumberFormat="1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/>
    </xf>
    <xf numFmtId="4" fontId="10" fillId="3" borderId="0" xfId="2" applyNumberFormat="1" applyFont="1" applyFill="1" applyBorder="1" applyAlignment="1">
      <alignment horizontal="right" vertical="center"/>
    </xf>
    <xf numFmtId="3" fontId="10" fillId="3" borderId="0" xfId="2" applyNumberFormat="1" applyFont="1" applyFill="1" applyBorder="1" applyAlignment="1">
      <alignment horizontal="center" vertical="center"/>
    </xf>
    <xf numFmtId="10" fontId="4" fillId="3" borderId="0" xfId="4" applyNumberFormat="1" applyFont="1" applyFill="1" applyBorder="1" applyAlignment="1">
      <alignment horizontal="center" vertical="center"/>
    </xf>
    <xf numFmtId="2" fontId="3" fillId="3" borderId="0" xfId="2" applyNumberFormat="1" applyFill="1"/>
    <xf numFmtId="0" fontId="4" fillId="3" borderId="0" xfId="2" applyFont="1" applyFill="1" applyBorder="1"/>
    <xf numFmtId="0" fontId="4" fillId="3" borderId="0" xfId="2" applyFont="1" applyFill="1"/>
    <xf numFmtId="4" fontId="4" fillId="3" borderId="0" xfId="2" applyNumberFormat="1" applyFont="1" applyFill="1"/>
    <xf numFmtId="4" fontId="3" fillId="3" borderId="0" xfId="2" applyNumberFormat="1" applyFill="1"/>
    <xf numFmtId="0" fontId="4" fillId="4" borderId="0" xfId="2" applyFont="1" applyFill="1" applyBorder="1" applyAlignment="1">
      <alignment horizontal="center" vertical="center"/>
    </xf>
    <xf numFmtId="3" fontId="4" fillId="5" borderId="1" xfId="2" applyNumberFormat="1" applyFont="1" applyFill="1" applyBorder="1" applyAlignment="1">
      <alignment horizontal="center" vertical="center"/>
    </xf>
    <xf numFmtId="3" fontId="4" fillId="5" borderId="7" xfId="2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Continuous" vertical="center"/>
    </xf>
    <xf numFmtId="164" fontId="0" fillId="0" borderId="7" xfId="0" applyNumberFormat="1" applyFont="1" applyBorder="1"/>
    <xf numFmtId="7" fontId="0" fillId="0" borderId="7" xfId="0" applyNumberFormat="1" applyFont="1" applyBorder="1"/>
    <xf numFmtId="0" fontId="0" fillId="0" borderId="7" xfId="0" applyFont="1" applyBorder="1" applyAlignment="1">
      <alignment horizontal="centerContinuous" vertical="center"/>
    </xf>
    <xf numFmtId="9" fontId="11" fillId="3" borderId="7" xfId="4" applyNumberFormat="1" applyFont="1" applyFill="1" applyBorder="1" applyAlignment="1">
      <alignment horizontal="center" vertical="center"/>
    </xf>
    <xf numFmtId="9" fontId="11" fillId="3" borderId="22" xfId="1" applyNumberFormat="1" applyFont="1" applyFill="1" applyBorder="1" applyAlignment="1">
      <alignment horizontal="center" vertical="center"/>
    </xf>
    <xf numFmtId="0" fontId="12" fillId="6" borderId="21" xfId="2" applyFont="1" applyFill="1" applyBorder="1" applyAlignment="1">
      <alignment horizontal="right" vertical="center"/>
    </xf>
    <xf numFmtId="0" fontId="12" fillId="6" borderId="21" xfId="2" applyFont="1" applyFill="1" applyBorder="1" applyAlignment="1">
      <alignment horizontal="right" vertical="center" wrapText="1"/>
    </xf>
    <xf numFmtId="9" fontId="13" fillId="3" borderId="7" xfId="4" applyNumberFormat="1" applyFont="1" applyFill="1" applyBorder="1" applyAlignment="1">
      <alignment horizontal="center" vertical="center"/>
    </xf>
    <xf numFmtId="9" fontId="13" fillId="3" borderId="22" xfId="1" applyNumberFormat="1" applyFont="1" applyFill="1" applyBorder="1" applyAlignment="1">
      <alignment horizontal="center" vertical="center"/>
    </xf>
    <xf numFmtId="3" fontId="4" fillId="3" borderId="24" xfId="2" applyNumberFormat="1" applyFont="1" applyFill="1" applyBorder="1" applyAlignment="1">
      <alignment horizontal="center" vertical="center"/>
    </xf>
    <xf numFmtId="0" fontId="12" fillId="0" borderId="21" xfId="2" applyFont="1" applyFill="1" applyBorder="1" applyAlignment="1">
      <alignment horizontal="right" vertical="center"/>
    </xf>
    <xf numFmtId="0" fontId="7" fillId="4" borderId="11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7" fillId="4" borderId="15" xfId="2" applyFont="1" applyFill="1" applyBorder="1" applyAlignment="1">
      <alignment horizontal="center" vertical="center" wrapText="1"/>
    </xf>
    <xf numFmtId="0" fontId="7" fillId="4" borderId="19" xfId="2" applyFont="1" applyFill="1" applyBorder="1" applyAlignment="1">
      <alignment horizontal="center" vertical="center" wrapText="1"/>
    </xf>
    <xf numFmtId="0" fontId="4" fillId="3" borderId="0" xfId="2" applyFont="1" applyFill="1" applyAlignment="1">
      <alignment horizontal="center"/>
    </xf>
    <xf numFmtId="0" fontId="5" fillId="3" borderId="0" xfId="2" applyFont="1" applyFill="1" applyAlignment="1">
      <alignment horizontal="center"/>
    </xf>
    <xf numFmtId="0" fontId="4" fillId="4" borderId="10" xfId="2" applyFont="1" applyFill="1" applyBorder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11" xfId="2" applyFont="1" applyFill="1" applyBorder="1" applyAlignment="1">
      <alignment horizontal="center" vertical="center" wrapText="1"/>
    </xf>
    <xf numFmtId="0" fontId="4" fillId="4" borderId="5" xfId="2" applyFont="1" applyFill="1" applyBorder="1" applyAlignment="1">
      <alignment horizontal="center" vertical="center" wrapText="1"/>
    </xf>
    <xf numFmtId="0" fontId="4" fillId="4" borderId="6" xfId="2" applyFont="1" applyFill="1" applyBorder="1" applyAlignment="1">
      <alignment horizontal="center" vertical="center" wrapText="1"/>
    </xf>
    <xf numFmtId="0" fontId="4" fillId="4" borderId="12" xfId="2" applyFont="1" applyFill="1" applyBorder="1" applyAlignment="1">
      <alignment horizontal="center" vertical="center"/>
    </xf>
    <xf numFmtId="0" fontId="4" fillId="4" borderId="13" xfId="2" applyFont="1" applyFill="1" applyBorder="1" applyAlignment="1">
      <alignment horizontal="center" vertical="center"/>
    </xf>
    <xf numFmtId="0" fontId="4" fillId="4" borderId="14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4" fillId="4" borderId="8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centerContinuous"/>
    </xf>
    <xf numFmtId="0" fontId="1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Continuous" vertical="center" wrapText="1"/>
    </xf>
    <xf numFmtId="49" fontId="15" fillId="7" borderId="1" xfId="0" applyNumberFormat="1" applyFont="1" applyFill="1" applyBorder="1" applyAlignment="1">
      <alignment horizontal="center" wrapText="1"/>
    </xf>
    <xf numFmtId="49" fontId="15" fillId="7" borderId="3" xfId="0" applyNumberFormat="1" applyFont="1" applyFill="1" applyBorder="1" applyAlignment="1">
      <alignment horizontal="center" wrapText="1"/>
    </xf>
    <xf numFmtId="49" fontId="15" fillId="7" borderId="2" xfId="0" applyNumberFormat="1" applyFont="1" applyFill="1" applyBorder="1" applyAlignment="1">
      <alignment horizontal="center" wrapText="1"/>
    </xf>
    <xf numFmtId="0" fontId="16" fillId="0" borderId="2" xfId="0" applyFont="1" applyBorder="1"/>
    <xf numFmtId="0" fontId="16" fillId="0" borderId="7" xfId="0" applyFont="1" applyBorder="1"/>
    <xf numFmtId="0" fontId="0" fillId="0" borderId="7" xfId="0" applyBorder="1"/>
    <xf numFmtId="49" fontId="17" fillId="0" borderId="7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left" vertical="center" wrapText="1"/>
    </xf>
    <xf numFmtId="39" fontId="17" fillId="0" borderId="7" xfId="0" applyNumberFormat="1" applyFont="1" applyBorder="1" applyAlignment="1">
      <alignment horizontal="right" vertical="center" wrapText="1"/>
    </xf>
    <xf numFmtId="165" fontId="17" fillId="0" borderId="7" xfId="0" applyNumberFormat="1" applyFont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49" fontId="15" fillId="7" borderId="7" xfId="0" applyNumberFormat="1" applyFont="1" applyFill="1" applyBorder="1" applyAlignment="1">
      <alignment horizontal="center" wrapText="1"/>
    </xf>
    <xf numFmtId="0" fontId="16" fillId="7" borderId="7" xfId="0" applyNumberFormat="1" applyFont="1" applyFill="1" applyBorder="1" applyAlignment="1" applyProtection="1"/>
    <xf numFmtId="165" fontId="17" fillId="0" borderId="7" xfId="0" applyNumberFormat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right" vertical="center" wrapText="1"/>
    </xf>
    <xf numFmtId="0" fontId="16" fillId="0" borderId="7" xfId="0" applyFont="1" applyBorder="1"/>
  </cellXfs>
  <cellStyles count="5">
    <cellStyle name="Normal" xfId="0" builtinId="0"/>
    <cellStyle name="Normal 2" xfId="2" xr:uid="{00000000-0005-0000-0000-000001000000}"/>
    <cellStyle name="Porcentaje" xfId="1" builtinId="5"/>
    <cellStyle name="Porcentaje 2" xfId="3" xr:uid="{00000000-0005-0000-0000-000003000000}"/>
    <cellStyle name="Porcentual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2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1.xml"/><Relationship Id="rId38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5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103553" y="270782"/>
          <a:ext cx="1360715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4.A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AUTOEVALUACION_4TOTRIM_2017_ACCIONES_BALANC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4 CONCENTRADO"/>
      <sheetName val="4.1PAR NUEVO(T)"/>
      <sheetName val="4.2 ADEFAS (T)"/>
      <sheetName val="4.3 PAR ECO (T)"/>
      <sheetName val="4.4 PAR NUEVO (NI)"/>
      <sheetName val="4.5 PAR NUEVO (CANCELADO)"/>
      <sheetName val="4.6 ISR NUEVO (T)"/>
      <sheetName val="4.7 ISR ECO (T)"/>
      <sheetName val="4.8 ISR NUEVO (NI)"/>
      <sheetName val="4.9 ADEPAR ECONOMIAS (T)"/>
      <sheetName val="4.10 INGESTION NUEVO (T)"/>
      <sheetName val="4.11 INGESTION ECO (T)"/>
      <sheetName val="4.12 INGESTION NUEVO (NI)"/>
      <sheetName val="4.13 INGESTION NUEVO(CANCELADO)"/>
      <sheetName val="4.14 INGESTION ECO (CANCELADOS)"/>
      <sheetName val="4.15 FIII NUEVO (T)"/>
      <sheetName val="4.16 FIII NUEVO (NI)"/>
      <sheetName val="4.17 FIV NUEVO (T)"/>
      <sheetName val="4.18 FIV ECO (T)"/>
      <sheetName val="4.19 FIV NUEVO (NI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P65"/>
  <sheetViews>
    <sheetView topLeftCell="A4" zoomScale="80" zoomScaleNormal="80" workbookViewId="0">
      <selection activeCell="E36" sqref="E36"/>
    </sheetView>
  </sheetViews>
  <sheetFormatPr baseColWidth="10" defaultColWidth="11.42578125" defaultRowHeight="12.75" x14ac:dyDescent="0.2"/>
  <cols>
    <col min="1" max="1" width="39.7109375" style="2" customWidth="1"/>
    <col min="2" max="2" width="18.5703125" style="2" customWidth="1"/>
    <col min="3" max="3" width="19" style="2" customWidth="1"/>
    <col min="4" max="4" width="15.5703125" style="2" customWidth="1"/>
    <col min="5" max="5" width="16.42578125" style="2" customWidth="1"/>
    <col min="6" max="6" width="17.140625" style="2" customWidth="1"/>
    <col min="7" max="7" width="14.140625" style="2" customWidth="1"/>
    <col min="8" max="9" width="13.28515625" style="2" customWidth="1"/>
    <col min="10" max="10" width="14.7109375" style="2" customWidth="1"/>
    <col min="11" max="11" width="10.7109375" style="2" customWidth="1"/>
    <col min="12" max="13" width="12.85546875" style="2" customWidth="1"/>
    <col min="14" max="14" width="11.42578125" style="1"/>
    <col min="15" max="16384" width="11.42578125" style="2"/>
  </cols>
  <sheetData>
    <row r="1" spans="1:15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5" ht="15" x14ac:dyDescent="0.25">
      <c r="A2" s="54" t="s">
        <v>246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5" x14ac:dyDescent="0.2">
      <c r="A3" s="53" t="s">
        <v>153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x14ac:dyDescent="0.2">
      <c r="A5" s="53" t="s">
        <v>154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5" x14ac:dyDescent="0.2">
      <c r="A6" s="3"/>
      <c r="B6" s="3"/>
      <c r="C6" s="3"/>
      <c r="D6" s="3"/>
      <c r="E6" s="4"/>
      <c r="F6" s="3"/>
      <c r="G6" s="3"/>
      <c r="H6" s="3"/>
      <c r="I6" s="3"/>
      <c r="J6" s="3"/>
      <c r="K6" s="3"/>
      <c r="L6" s="5" t="s">
        <v>155</v>
      </c>
      <c r="M6" s="6">
        <v>43100</v>
      </c>
    </row>
    <row r="7" spans="1:15" x14ac:dyDescent="0.2">
      <c r="A7" s="7"/>
      <c r="B7" s="7"/>
      <c r="C7" s="7"/>
      <c r="D7" s="7"/>
      <c r="E7" s="8"/>
      <c r="F7" s="7"/>
      <c r="G7" s="7"/>
      <c r="H7" s="5"/>
      <c r="I7" s="9"/>
      <c r="J7" s="9"/>
      <c r="K7" s="9"/>
      <c r="L7" s="5" t="s">
        <v>156</v>
      </c>
      <c r="M7" s="6">
        <v>43100</v>
      </c>
    </row>
    <row r="8" spans="1:15" ht="13.5" thickBot="1" x14ac:dyDescent="0.25">
      <c r="A8" s="2" t="s">
        <v>157</v>
      </c>
      <c r="I8" s="10" t="s">
        <v>157</v>
      </c>
      <c r="J8" s="10"/>
      <c r="K8" s="10"/>
      <c r="L8" s="2" t="s">
        <v>157</v>
      </c>
      <c r="M8" s="11"/>
    </row>
    <row r="9" spans="1:15" ht="12.75" customHeight="1" x14ac:dyDescent="0.2">
      <c r="A9" s="55" t="s">
        <v>144</v>
      </c>
      <c r="B9" s="57" t="s">
        <v>4</v>
      </c>
      <c r="C9" s="57" t="s">
        <v>158</v>
      </c>
      <c r="D9" s="60" t="s">
        <v>159</v>
      </c>
      <c r="E9" s="61"/>
      <c r="F9" s="62"/>
      <c r="G9" s="60" t="s">
        <v>146</v>
      </c>
      <c r="H9" s="61"/>
      <c r="I9" s="61"/>
      <c r="J9" s="12"/>
      <c r="K9" s="57" t="s">
        <v>150</v>
      </c>
      <c r="L9" s="49" t="s">
        <v>151</v>
      </c>
      <c r="M9" s="51" t="s">
        <v>152</v>
      </c>
    </row>
    <row r="10" spans="1:15" ht="6" customHeight="1" x14ac:dyDescent="0.2">
      <c r="A10" s="56"/>
      <c r="B10" s="58"/>
      <c r="C10" s="58"/>
      <c r="D10" s="63"/>
      <c r="E10" s="64"/>
      <c r="F10" s="65"/>
      <c r="G10" s="63"/>
      <c r="H10" s="64"/>
      <c r="I10" s="64"/>
      <c r="J10" s="34"/>
      <c r="K10" s="58"/>
      <c r="L10" s="50"/>
      <c r="M10" s="52"/>
    </row>
    <row r="11" spans="1:15" ht="43.5" customHeight="1" x14ac:dyDescent="0.2">
      <c r="A11" s="56"/>
      <c r="B11" s="58"/>
      <c r="C11" s="59"/>
      <c r="D11" s="13" t="s">
        <v>145</v>
      </c>
      <c r="E11" s="13" t="s">
        <v>160</v>
      </c>
      <c r="F11" s="14" t="s">
        <v>3</v>
      </c>
      <c r="G11" s="15" t="s">
        <v>161</v>
      </c>
      <c r="H11" s="15" t="s">
        <v>147</v>
      </c>
      <c r="I11" s="15" t="s">
        <v>148</v>
      </c>
      <c r="J11" s="15" t="s">
        <v>149</v>
      </c>
      <c r="K11" s="59"/>
      <c r="L11" s="50"/>
      <c r="M11" s="52"/>
    </row>
    <row r="12" spans="1:15" ht="36" customHeight="1" x14ac:dyDescent="0.2">
      <c r="A12" s="16" t="s">
        <v>162</v>
      </c>
      <c r="B12" s="17">
        <f t="shared" ref="B12:F12" si="0">SUM(B13:B16)</f>
        <v>8265250.290000001</v>
      </c>
      <c r="C12" s="17">
        <f>SUM(C13:C16)</f>
        <v>6756375.0900000008</v>
      </c>
      <c r="D12" s="17">
        <f t="shared" si="0"/>
        <v>4347907.3600000003</v>
      </c>
      <c r="E12" s="17">
        <f t="shared" si="0"/>
        <v>2224054.6700000009</v>
      </c>
      <c r="F12" s="17">
        <f t="shared" si="0"/>
        <v>6571962.0300000012</v>
      </c>
      <c r="G12" s="36">
        <f>SUM(G13:G16)</f>
        <v>24</v>
      </c>
      <c r="H12" s="36">
        <f t="shared" ref="H12:J12" si="1">SUM(H13:H16)</f>
        <v>0</v>
      </c>
      <c r="I12" s="36">
        <f>SUM(I13:I16)</f>
        <v>10</v>
      </c>
      <c r="J12" s="36">
        <f t="shared" si="1"/>
        <v>0</v>
      </c>
      <c r="K12" s="35">
        <f>SUM(G12:J12)</f>
        <v>34</v>
      </c>
      <c r="L12" s="18">
        <f>SUM(F12/C12)</f>
        <v>0.97270532533444654</v>
      </c>
      <c r="M12" s="19">
        <v>0.14000000000000001</v>
      </c>
    </row>
    <row r="13" spans="1:15" ht="24" customHeight="1" x14ac:dyDescent="0.25">
      <c r="A13" s="48" t="s">
        <v>210</v>
      </c>
      <c r="B13" s="38">
        <v>8265250.290000001</v>
      </c>
      <c r="C13" s="38">
        <v>6650788.3900000006</v>
      </c>
      <c r="D13" s="38">
        <v>4242619.8900000006</v>
      </c>
      <c r="E13" s="38">
        <v>2224054.6700000009</v>
      </c>
      <c r="F13" s="39">
        <v>6466674.5600000015</v>
      </c>
      <c r="G13" s="40">
        <v>6</v>
      </c>
      <c r="H13" s="40">
        <v>0</v>
      </c>
      <c r="I13" s="40">
        <v>5</v>
      </c>
      <c r="J13" s="40">
        <v>0</v>
      </c>
      <c r="K13" s="40">
        <v>11</v>
      </c>
      <c r="L13" s="45">
        <f>SUM(F13/C13)</f>
        <v>0.97231699173035946</v>
      </c>
      <c r="M13" s="46">
        <v>0.49</v>
      </c>
      <c r="O13" s="1"/>
    </row>
    <row r="14" spans="1:15" ht="21" customHeight="1" x14ac:dyDescent="0.25">
      <c r="A14" s="43" t="s">
        <v>211</v>
      </c>
      <c r="B14" s="38">
        <v>0</v>
      </c>
      <c r="C14" s="38">
        <v>105287.46999999999</v>
      </c>
      <c r="D14" s="38">
        <v>105287.46999999999</v>
      </c>
      <c r="E14" s="38">
        <v>0</v>
      </c>
      <c r="F14" s="39">
        <v>105287.46999999999</v>
      </c>
      <c r="G14" s="40">
        <v>6</v>
      </c>
      <c r="H14" s="40">
        <v>0</v>
      </c>
      <c r="I14" s="40">
        <v>0</v>
      </c>
      <c r="J14" s="40">
        <v>0</v>
      </c>
      <c r="K14" s="40">
        <v>6</v>
      </c>
      <c r="L14" s="45">
        <f>SUM(F14/C14)</f>
        <v>1</v>
      </c>
      <c r="M14" s="46">
        <f t="shared" ref="M14:M15" si="2">G14/K14</f>
        <v>1</v>
      </c>
      <c r="O14" s="1"/>
    </row>
    <row r="15" spans="1:15" ht="27.95" customHeight="1" x14ac:dyDescent="0.25">
      <c r="A15" s="43" t="s">
        <v>208</v>
      </c>
      <c r="B15" s="38">
        <v>0</v>
      </c>
      <c r="C15" s="38">
        <v>299.22999999999996</v>
      </c>
      <c r="D15" s="38">
        <v>0</v>
      </c>
      <c r="E15" s="38">
        <v>0</v>
      </c>
      <c r="F15" s="39">
        <v>0</v>
      </c>
      <c r="G15" s="40">
        <v>6</v>
      </c>
      <c r="H15" s="40">
        <v>0</v>
      </c>
      <c r="I15" s="40">
        <v>5</v>
      </c>
      <c r="J15" s="40">
        <v>0</v>
      </c>
      <c r="K15" s="40">
        <v>11</v>
      </c>
      <c r="L15" s="45">
        <f t="shared" ref="L15" si="3">SUM(F15/C15)</f>
        <v>0</v>
      </c>
      <c r="M15" s="46">
        <f t="shared" si="2"/>
        <v>0.54545454545454541</v>
      </c>
      <c r="O15" s="1"/>
    </row>
    <row r="16" spans="1:15" ht="20.25" customHeight="1" x14ac:dyDescent="0.25">
      <c r="A16" s="43" t="s">
        <v>209</v>
      </c>
      <c r="B16" s="38">
        <v>0</v>
      </c>
      <c r="C16" s="38">
        <v>0</v>
      </c>
      <c r="D16" s="38">
        <v>0</v>
      </c>
      <c r="E16" s="38">
        <v>0</v>
      </c>
      <c r="F16" s="39">
        <v>0</v>
      </c>
      <c r="G16" s="40">
        <v>6</v>
      </c>
      <c r="H16" s="40">
        <v>0</v>
      </c>
      <c r="I16" s="40">
        <v>0</v>
      </c>
      <c r="J16" s="40">
        <v>0</v>
      </c>
      <c r="K16" s="40">
        <v>6</v>
      </c>
      <c r="L16" s="45" t="e">
        <f>SUM(F16/C16)</f>
        <v>#DIV/0!</v>
      </c>
      <c r="M16" s="46">
        <f>G16/K16</f>
        <v>1</v>
      </c>
      <c r="O16" s="1"/>
    </row>
    <row r="17" spans="1:15" ht="37.5" customHeight="1" x14ac:dyDescent="0.2">
      <c r="A17" s="16" t="s">
        <v>163</v>
      </c>
      <c r="B17" s="17">
        <f>SUM(B18:B51)</f>
        <v>11000000</v>
      </c>
      <c r="C17" s="17">
        <f>SUM(C18:C51)</f>
        <v>99205389.090000033</v>
      </c>
      <c r="D17" s="17">
        <f t="shared" ref="D17:F17" si="4">SUM(D18:D51)</f>
        <v>23692353.160000004</v>
      </c>
      <c r="E17" s="17">
        <f t="shared" si="4"/>
        <v>44319309.750000007</v>
      </c>
      <c r="F17" s="17">
        <f t="shared" si="4"/>
        <v>68011662.910000011</v>
      </c>
      <c r="G17" s="36">
        <f>SUM(G18:G51)</f>
        <v>124</v>
      </c>
      <c r="H17" s="36">
        <f t="shared" ref="H17:K17" si="5">SUM(H18:H51)</f>
        <v>0</v>
      </c>
      <c r="I17" s="36">
        <f t="shared" si="5"/>
        <v>72</v>
      </c>
      <c r="J17" s="36">
        <f t="shared" si="5"/>
        <v>0</v>
      </c>
      <c r="K17" s="36">
        <f t="shared" si="5"/>
        <v>196</v>
      </c>
      <c r="L17" s="20">
        <f>SUM(F17/C17)</f>
        <v>0.68556419700445115</v>
      </c>
      <c r="M17" s="20">
        <f>G17/K17</f>
        <v>0.63265306122448983</v>
      </c>
      <c r="O17" s="1"/>
    </row>
    <row r="18" spans="1:15" ht="21" customHeight="1" x14ac:dyDescent="0.25">
      <c r="A18" s="43" t="s">
        <v>212</v>
      </c>
      <c r="B18" s="38">
        <v>0</v>
      </c>
      <c r="C18" s="38">
        <v>12916325.629999999</v>
      </c>
      <c r="D18" s="38">
        <v>4388102.7600000007</v>
      </c>
      <c r="E18" s="38">
        <v>8528222.8600000013</v>
      </c>
      <c r="F18" s="39">
        <v>12916325.620000003</v>
      </c>
      <c r="G18" s="40">
        <v>1</v>
      </c>
      <c r="H18" s="40">
        <v>0</v>
      </c>
      <c r="I18" s="40">
        <v>2</v>
      </c>
      <c r="J18" s="40">
        <v>0</v>
      </c>
      <c r="K18" s="40">
        <v>3</v>
      </c>
      <c r="L18" s="41">
        <f>SUM(F18/C18)</f>
        <v>0.99999999922578631</v>
      </c>
      <c r="M18" s="42">
        <f>G18/K18</f>
        <v>0.33333333333333331</v>
      </c>
      <c r="O18" s="1"/>
    </row>
    <row r="19" spans="1:15" ht="21" customHeight="1" x14ac:dyDescent="0.25">
      <c r="A19" s="43" t="s">
        <v>213</v>
      </c>
      <c r="B19" s="38">
        <v>0</v>
      </c>
      <c r="C19" s="38">
        <v>0</v>
      </c>
      <c r="D19" s="38">
        <v>0</v>
      </c>
      <c r="E19" s="38">
        <v>0</v>
      </c>
      <c r="F19" s="39">
        <v>0</v>
      </c>
      <c r="G19" s="40">
        <v>2</v>
      </c>
      <c r="H19" s="40">
        <v>0</v>
      </c>
      <c r="I19" s="40">
        <v>0</v>
      </c>
      <c r="J19" s="40">
        <v>0</v>
      </c>
      <c r="K19" s="40">
        <v>2</v>
      </c>
      <c r="L19" s="41" t="e">
        <f t="shared" ref="L19:L22" si="6">SUM(F19/C19)</f>
        <v>#DIV/0!</v>
      </c>
      <c r="M19" s="42">
        <f t="shared" ref="M19:M52" si="7">G19/K19</f>
        <v>1</v>
      </c>
      <c r="O19" s="1"/>
    </row>
    <row r="20" spans="1:15" ht="21" customHeight="1" x14ac:dyDescent="0.25">
      <c r="A20" s="44" t="s">
        <v>214</v>
      </c>
      <c r="B20" s="38">
        <v>0</v>
      </c>
      <c r="C20" s="38">
        <v>83.36999999999999</v>
      </c>
      <c r="D20" s="38">
        <v>0</v>
      </c>
      <c r="E20" s="38">
        <v>0</v>
      </c>
      <c r="F20" s="39">
        <v>0</v>
      </c>
      <c r="G20" s="40">
        <v>1</v>
      </c>
      <c r="H20" s="40">
        <v>0</v>
      </c>
      <c r="I20" s="40">
        <v>2</v>
      </c>
      <c r="J20" s="40">
        <v>0</v>
      </c>
      <c r="K20" s="40">
        <v>3</v>
      </c>
      <c r="L20" s="41">
        <f>SUM(F20/C20)</f>
        <v>0</v>
      </c>
      <c r="M20" s="42">
        <f t="shared" si="7"/>
        <v>0.33333333333333331</v>
      </c>
      <c r="O20" s="1"/>
    </row>
    <row r="21" spans="1:15" ht="21" customHeight="1" x14ac:dyDescent="0.25">
      <c r="A21" s="44" t="s">
        <v>215</v>
      </c>
      <c r="B21" s="38">
        <v>0</v>
      </c>
      <c r="C21" s="38">
        <v>0</v>
      </c>
      <c r="D21" s="38">
        <v>0</v>
      </c>
      <c r="E21" s="38">
        <v>0</v>
      </c>
      <c r="F21" s="39">
        <v>0</v>
      </c>
      <c r="G21" s="40">
        <v>2</v>
      </c>
      <c r="H21" s="40">
        <v>0</v>
      </c>
      <c r="I21" s="40">
        <v>0</v>
      </c>
      <c r="J21" s="40">
        <v>0</v>
      </c>
      <c r="K21" s="40">
        <v>2</v>
      </c>
      <c r="L21" s="41" t="e">
        <f t="shared" si="6"/>
        <v>#DIV/0!</v>
      </c>
      <c r="M21" s="42">
        <f t="shared" si="7"/>
        <v>1</v>
      </c>
      <c r="O21" s="1"/>
    </row>
    <row r="22" spans="1:15" ht="21" customHeight="1" x14ac:dyDescent="0.25">
      <c r="A22" s="44" t="s">
        <v>216</v>
      </c>
      <c r="B22" s="38">
        <v>0</v>
      </c>
      <c r="C22" s="38">
        <v>0</v>
      </c>
      <c r="D22" s="38">
        <v>0</v>
      </c>
      <c r="E22" s="38">
        <v>0</v>
      </c>
      <c r="F22" s="39">
        <v>0</v>
      </c>
      <c r="G22" s="40">
        <v>1</v>
      </c>
      <c r="H22" s="40">
        <v>0</v>
      </c>
      <c r="I22" s="40">
        <v>0</v>
      </c>
      <c r="J22" s="40">
        <v>0</v>
      </c>
      <c r="K22" s="40">
        <f t="shared" ref="K22:K39" si="8">+G22+ H22+ I22+ J22</f>
        <v>1</v>
      </c>
      <c r="L22" s="41" t="e">
        <f t="shared" si="6"/>
        <v>#DIV/0!</v>
      </c>
      <c r="M22" s="42">
        <f t="shared" si="7"/>
        <v>1</v>
      </c>
      <c r="O22" s="1"/>
    </row>
    <row r="23" spans="1:15" ht="21" customHeight="1" x14ac:dyDescent="0.25">
      <c r="A23" s="44" t="s">
        <v>217</v>
      </c>
      <c r="B23" s="38">
        <v>0</v>
      </c>
      <c r="C23" s="38">
        <v>8975175.0000000019</v>
      </c>
      <c r="D23" s="38">
        <v>4354914.12</v>
      </c>
      <c r="E23" s="38">
        <v>4366235.5900000008</v>
      </c>
      <c r="F23" s="39">
        <v>8721149.7100000009</v>
      </c>
      <c r="G23" s="40">
        <v>1</v>
      </c>
      <c r="H23" s="40">
        <v>0</v>
      </c>
      <c r="I23" s="40">
        <v>2</v>
      </c>
      <c r="J23" s="40">
        <v>0</v>
      </c>
      <c r="K23" s="40">
        <f t="shared" ref="K23:K25" si="9">+G23+ H23+ I23+ J23</f>
        <v>3</v>
      </c>
      <c r="L23" s="41">
        <f t="shared" ref="L23:L31" si="10">SUM(F23/C23)</f>
        <v>0.97169689838916784</v>
      </c>
      <c r="M23" s="42">
        <f t="shared" si="7"/>
        <v>0.33333333333333331</v>
      </c>
      <c r="O23" s="1"/>
    </row>
    <row r="24" spans="1:15" ht="21" customHeight="1" x14ac:dyDescent="0.25">
      <c r="A24" s="44" t="s">
        <v>218</v>
      </c>
      <c r="B24" s="38">
        <v>0</v>
      </c>
      <c r="C24" s="38">
        <v>0</v>
      </c>
      <c r="D24" s="38">
        <v>0</v>
      </c>
      <c r="E24" s="38">
        <v>0</v>
      </c>
      <c r="F24" s="39">
        <v>0</v>
      </c>
      <c r="G24" s="40">
        <v>2</v>
      </c>
      <c r="H24" s="40">
        <v>0</v>
      </c>
      <c r="I24" s="40">
        <v>0</v>
      </c>
      <c r="J24" s="40">
        <v>0</v>
      </c>
      <c r="K24" s="40">
        <f t="shared" ref="K24" si="11">+G24+ H24+ I24+ J24</f>
        <v>2</v>
      </c>
      <c r="L24" s="41" t="e">
        <f t="shared" si="10"/>
        <v>#DIV/0!</v>
      </c>
      <c r="M24" s="42">
        <f t="shared" si="7"/>
        <v>1</v>
      </c>
      <c r="O24" s="1"/>
    </row>
    <row r="25" spans="1:15" ht="21" customHeight="1" x14ac:dyDescent="0.25">
      <c r="A25" s="44" t="s">
        <v>219</v>
      </c>
      <c r="B25" s="38">
        <v>0</v>
      </c>
      <c r="C25" s="38">
        <v>765.41</v>
      </c>
      <c r="D25" s="38">
        <v>0</v>
      </c>
      <c r="E25" s="38">
        <v>0</v>
      </c>
      <c r="F25" s="39">
        <v>0</v>
      </c>
      <c r="G25" s="40">
        <v>1</v>
      </c>
      <c r="H25" s="40">
        <v>0</v>
      </c>
      <c r="I25" s="40">
        <v>2</v>
      </c>
      <c r="J25" s="40">
        <v>0</v>
      </c>
      <c r="K25" s="40">
        <f t="shared" si="9"/>
        <v>3</v>
      </c>
      <c r="L25" s="41">
        <f t="shared" si="10"/>
        <v>0</v>
      </c>
      <c r="M25" s="42">
        <f t="shared" si="7"/>
        <v>0.33333333333333331</v>
      </c>
      <c r="O25" s="1"/>
    </row>
    <row r="26" spans="1:15" ht="21" customHeight="1" x14ac:dyDescent="0.25">
      <c r="A26" s="44" t="s">
        <v>220</v>
      </c>
      <c r="B26" s="38">
        <v>0</v>
      </c>
      <c r="C26" s="38">
        <v>0</v>
      </c>
      <c r="D26" s="38">
        <v>0</v>
      </c>
      <c r="E26" s="38">
        <v>0</v>
      </c>
      <c r="F26" s="39">
        <v>0</v>
      </c>
      <c r="G26" s="40">
        <v>2</v>
      </c>
      <c r="H26" s="40">
        <v>0</v>
      </c>
      <c r="I26" s="40">
        <v>0</v>
      </c>
      <c r="J26" s="40">
        <v>0</v>
      </c>
      <c r="K26" s="40">
        <f t="shared" ref="K26" si="12">+G26+ H26+ I26+ J26</f>
        <v>2</v>
      </c>
      <c r="L26" s="41" t="e">
        <f t="shared" si="10"/>
        <v>#DIV/0!</v>
      </c>
      <c r="M26" s="42">
        <f t="shared" si="7"/>
        <v>1</v>
      </c>
      <c r="O26" s="1"/>
    </row>
    <row r="27" spans="1:15" ht="21" customHeight="1" x14ac:dyDescent="0.25">
      <c r="A27" s="44" t="s">
        <v>221</v>
      </c>
      <c r="B27" s="38">
        <v>0</v>
      </c>
      <c r="C27" s="38">
        <v>30448001.980000008</v>
      </c>
      <c r="D27" s="38">
        <v>373838.21000000008</v>
      </c>
      <c r="E27" s="38">
        <v>1667539.3600000008</v>
      </c>
      <c r="F27" s="39">
        <v>2041377.570000001</v>
      </c>
      <c r="G27" s="40">
        <v>9</v>
      </c>
      <c r="H27" s="40">
        <v>0</v>
      </c>
      <c r="I27" s="40">
        <v>12</v>
      </c>
      <c r="J27" s="40">
        <v>0</v>
      </c>
      <c r="K27" s="40">
        <f t="shared" ref="K27" si="13">+G27+ H27+ I27+ J27</f>
        <v>21</v>
      </c>
      <c r="L27" s="41">
        <f t="shared" si="10"/>
        <v>6.7044713519819624E-2</v>
      </c>
      <c r="M27" s="42">
        <f t="shared" si="7"/>
        <v>0.42857142857142855</v>
      </c>
      <c r="O27" s="1"/>
    </row>
    <row r="28" spans="1:15" ht="21" customHeight="1" x14ac:dyDescent="0.25">
      <c r="A28" s="44" t="s">
        <v>222</v>
      </c>
      <c r="B28" s="38">
        <v>0</v>
      </c>
      <c r="C28" s="38">
        <v>1002585.98</v>
      </c>
      <c r="D28" s="38">
        <v>966576.56000000029</v>
      </c>
      <c r="E28" s="38">
        <v>19928.379999999997</v>
      </c>
      <c r="F28" s="39">
        <v>986504.94000000029</v>
      </c>
      <c r="G28" s="40">
        <v>4</v>
      </c>
      <c r="H28" s="40">
        <v>0</v>
      </c>
      <c r="I28" s="40">
        <v>4</v>
      </c>
      <c r="J28" s="40">
        <v>0</v>
      </c>
      <c r="K28" s="40">
        <f t="shared" si="8"/>
        <v>8</v>
      </c>
      <c r="L28" s="41">
        <f t="shared" si="10"/>
        <v>0.98396043798657573</v>
      </c>
      <c r="M28" s="42">
        <f t="shared" si="7"/>
        <v>0.5</v>
      </c>
      <c r="O28" s="1"/>
    </row>
    <row r="29" spans="1:15" ht="21" customHeight="1" x14ac:dyDescent="0.25">
      <c r="A29" s="44" t="s">
        <v>223</v>
      </c>
      <c r="B29" s="38">
        <v>0</v>
      </c>
      <c r="C29" s="38">
        <v>78.889999999999986</v>
      </c>
      <c r="D29" s="38">
        <v>0</v>
      </c>
      <c r="E29" s="38">
        <v>0</v>
      </c>
      <c r="F29" s="39">
        <v>0</v>
      </c>
      <c r="G29" s="40">
        <v>9</v>
      </c>
      <c r="H29" s="40">
        <v>0</v>
      </c>
      <c r="I29" s="40">
        <v>12</v>
      </c>
      <c r="J29" s="40">
        <v>0</v>
      </c>
      <c r="K29" s="40">
        <f t="shared" ref="K29" si="14">+G29+ H29+ I29+ J29</f>
        <v>21</v>
      </c>
      <c r="L29" s="41">
        <f>SUM(F29/C29)</f>
        <v>0</v>
      </c>
      <c r="M29" s="42">
        <f t="shared" si="7"/>
        <v>0.42857142857142855</v>
      </c>
      <c r="O29" s="1"/>
    </row>
    <row r="30" spans="1:15" ht="21" customHeight="1" x14ac:dyDescent="0.25">
      <c r="A30" s="44" t="s">
        <v>224</v>
      </c>
      <c r="B30" s="38">
        <v>0</v>
      </c>
      <c r="C30" s="38">
        <v>271.30999999999995</v>
      </c>
      <c r="D30" s="38">
        <v>0</v>
      </c>
      <c r="E30" s="38">
        <v>0</v>
      </c>
      <c r="F30" s="39">
        <v>0</v>
      </c>
      <c r="G30" s="40">
        <v>4</v>
      </c>
      <c r="H30" s="40">
        <v>0</v>
      </c>
      <c r="I30" s="40">
        <v>4</v>
      </c>
      <c r="J30" s="40">
        <v>0</v>
      </c>
      <c r="K30" s="40">
        <f t="shared" ref="K30" si="15">+G30+ H30+ I30+ J30</f>
        <v>8</v>
      </c>
      <c r="L30" s="41">
        <f t="shared" si="10"/>
        <v>0</v>
      </c>
      <c r="M30" s="42">
        <f t="shared" si="7"/>
        <v>0.5</v>
      </c>
      <c r="O30" s="1"/>
    </row>
    <row r="31" spans="1:15" ht="21" customHeight="1" x14ac:dyDescent="0.25">
      <c r="A31" s="43" t="s">
        <v>225</v>
      </c>
      <c r="B31" s="38">
        <v>0</v>
      </c>
      <c r="C31" s="38">
        <v>7890103.0000000009</v>
      </c>
      <c r="D31" s="38">
        <v>0</v>
      </c>
      <c r="E31" s="38">
        <v>7585091.5600000005</v>
      </c>
      <c r="F31" s="39">
        <v>7585091.5600000005</v>
      </c>
      <c r="G31" s="40">
        <v>2</v>
      </c>
      <c r="H31" s="40">
        <v>0</v>
      </c>
      <c r="I31" s="40">
        <v>2</v>
      </c>
      <c r="J31" s="40">
        <v>0</v>
      </c>
      <c r="K31" s="40">
        <f>+G31+ H31+ I31+ J31</f>
        <v>4</v>
      </c>
      <c r="L31" s="41">
        <f t="shared" si="10"/>
        <v>0.96134252746763882</v>
      </c>
      <c r="M31" s="42">
        <f t="shared" si="7"/>
        <v>0.5</v>
      </c>
    </row>
    <row r="32" spans="1:15" ht="21" customHeight="1" x14ac:dyDescent="0.25">
      <c r="A32" s="43" t="s">
        <v>226</v>
      </c>
      <c r="B32" s="38">
        <v>0</v>
      </c>
      <c r="C32" s="38">
        <v>482.80999999999995</v>
      </c>
      <c r="D32" s="38">
        <v>0</v>
      </c>
      <c r="E32" s="38">
        <v>0</v>
      </c>
      <c r="F32" s="39">
        <v>0</v>
      </c>
      <c r="G32" s="40">
        <v>2</v>
      </c>
      <c r="H32" s="40">
        <v>0</v>
      </c>
      <c r="I32" s="40">
        <v>2</v>
      </c>
      <c r="J32" s="40">
        <v>0</v>
      </c>
      <c r="K32" s="40">
        <f>+G32+ H32+ I32+ J32</f>
        <v>4</v>
      </c>
      <c r="L32" s="41">
        <f t="shared" ref="L32:L51" si="16">SUM(F32/C32)</f>
        <v>0</v>
      </c>
      <c r="M32" s="42">
        <f t="shared" si="7"/>
        <v>0.5</v>
      </c>
    </row>
    <row r="33" spans="1:13" ht="21" customHeight="1" x14ac:dyDescent="0.25">
      <c r="A33" s="43" t="s">
        <v>227</v>
      </c>
      <c r="B33" s="38">
        <v>0</v>
      </c>
      <c r="C33" s="38">
        <v>0</v>
      </c>
      <c r="D33" s="38">
        <v>0</v>
      </c>
      <c r="E33" s="38">
        <v>0</v>
      </c>
      <c r="F33" s="39">
        <v>0</v>
      </c>
      <c r="G33" s="40">
        <v>2</v>
      </c>
      <c r="H33" s="40">
        <v>0</v>
      </c>
      <c r="I33" s="40">
        <v>0</v>
      </c>
      <c r="J33" s="40">
        <v>0</v>
      </c>
      <c r="K33" s="40">
        <f t="shared" si="8"/>
        <v>2</v>
      </c>
      <c r="L33" s="41" t="e">
        <f t="shared" si="16"/>
        <v>#DIV/0!</v>
      </c>
      <c r="M33" s="42">
        <f t="shared" si="7"/>
        <v>1</v>
      </c>
    </row>
    <row r="34" spans="1:13" ht="21" customHeight="1" x14ac:dyDescent="0.25">
      <c r="A34" s="43" t="s">
        <v>228</v>
      </c>
      <c r="B34" s="38">
        <v>0</v>
      </c>
      <c r="C34" s="38">
        <v>0</v>
      </c>
      <c r="D34" s="38">
        <v>0</v>
      </c>
      <c r="E34" s="38">
        <v>0</v>
      </c>
      <c r="F34" s="39">
        <v>0</v>
      </c>
      <c r="G34" s="40">
        <v>2</v>
      </c>
      <c r="H34" s="40">
        <v>0</v>
      </c>
      <c r="I34" s="40">
        <v>0</v>
      </c>
      <c r="J34" s="40">
        <v>0</v>
      </c>
      <c r="K34" s="40">
        <f t="shared" si="8"/>
        <v>2</v>
      </c>
      <c r="L34" s="41" t="e">
        <f t="shared" si="16"/>
        <v>#DIV/0!</v>
      </c>
      <c r="M34" s="42">
        <f t="shared" si="7"/>
        <v>1</v>
      </c>
    </row>
    <row r="35" spans="1:13" ht="21" customHeight="1" x14ac:dyDescent="0.25">
      <c r="A35" s="43" t="s">
        <v>229</v>
      </c>
      <c r="B35" s="38">
        <v>0</v>
      </c>
      <c r="C35" s="38">
        <v>2287753.2400000007</v>
      </c>
      <c r="D35" s="38">
        <v>2287753.2400000007</v>
      </c>
      <c r="E35" s="38">
        <v>0</v>
      </c>
      <c r="F35" s="39">
        <v>2287753.2400000007</v>
      </c>
      <c r="G35" s="40">
        <v>2</v>
      </c>
      <c r="H35" s="40">
        <v>0</v>
      </c>
      <c r="I35" s="40">
        <v>0</v>
      </c>
      <c r="J35" s="40">
        <v>0</v>
      </c>
      <c r="K35" s="40">
        <f t="shared" si="8"/>
        <v>2</v>
      </c>
      <c r="L35" s="41">
        <f t="shared" si="16"/>
        <v>1</v>
      </c>
      <c r="M35" s="42">
        <f t="shared" si="7"/>
        <v>1</v>
      </c>
    </row>
    <row r="36" spans="1:13" ht="21" customHeight="1" x14ac:dyDescent="0.25">
      <c r="A36" s="43" t="s">
        <v>232</v>
      </c>
      <c r="B36" s="38">
        <v>0</v>
      </c>
      <c r="C36" s="38">
        <v>295895.00000000006</v>
      </c>
      <c r="D36" s="38">
        <v>150000.00000000009</v>
      </c>
      <c r="E36" s="38">
        <v>145895.00000000009</v>
      </c>
      <c r="F36" s="39">
        <v>295895.00000000017</v>
      </c>
      <c r="G36" s="40">
        <v>1</v>
      </c>
      <c r="H36" s="40">
        <v>0</v>
      </c>
      <c r="I36" s="40">
        <v>2</v>
      </c>
      <c r="J36" s="40">
        <v>0</v>
      </c>
      <c r="K36" s="40">
        <f t="shared" ref="K36" si="17">+G36+ H36+ I36+ J36</f>
        <v>3</v>
      </c>
      <c r="L36" s="41">
        <f t="shared" si="16"/>
        <v>1.0000000000000004</v>
      </c>
      <c r="M36" s="42">
        <f t="shared" si="7"/>
        <v>0.33333333333333331</v>
      </c>
    </row>
    <row r="37" spans="1:13" ht="21" customHeight="1" x14ac:dyDescent="0.25">
      <c r="A37" s="43" t="s">
        <v>233</v>
      </c>
      <c r="B37" s="38">
        <v>0</v>
      </c>
      <c r="C37" s="38">
        <v>2.7399999999999998</v>
      </c>
      <c r="D37" s="38">
        <v>0</v>
      </c>
      <c r="E37" s="38">
        <v>0</v>
      </c>
      <c r="F37" s="39">
        <v>0</v>
      </c>
      <c r="G37" s="40">
        <v>1</v>
      </c>
      <c r="H37" s="40">
        <v>0</v>
      </c>
      <c r="I37" s="40">
        <v>2</v>
      </c>
      <c r="J37" s="40">
        <v>0</v>
      </c>
      <c r="K37" s="40">
        <f t="shared" si="8"/>
        <v>3</v>
      </c>
      <c r="L37" s="41">
        <f t="shared" si="16"/>
        <v>0</v>
      </c>
      <c r="M37" s="42">
        <f t="shared" si="7"/>
        <v>0.33333333333333331</v>
      </c>
    </row>
    <row r="38" spans="1:13" ht="21" customHeight="1" x14ac:dyDescent="0.25">
      <c r="A38" s="43" t="s">
        <v>230</v>
      </c>
      <c r="B38" s="38">
        <v>0</v>
      </c>
      <c r="C38" s="38">
        <v>13016026.249999998</v>
      </c>
      <c r="D38" s="38">
        <v>1240997.2599999998</v>
      </c>
      <c r="E38" s="38">
        <v>11703111.989999998</v>
      </c>
      <c r="F38" s="39">
        <v>12944109.249999998</v>
      </c>
      <c r="G38" s="40">
        <v>1</v>
      </c>
      <c r="H38" s="40">
        <v>0</v>
      </c>
      <c r="I38" s="40">
        <v>2</v>
      </c>
      <c r="J38" s="40">
        <v>0</v>
      </c>
      <c r="K38" s="40">
        <f t="shared" ref="K38" si="18">+G38+ H38+ I38+ J38</f>
        <v>3</v>
      </c>
      <c r="L38" s="41">
        <f t="shared" ref="L38" si="19">SUM(F38/C38)</f>
        <v>0.99447473456040392</v>
      </c>
      <c r="M38" s="42">
        <f t="shared" si="7"/>
        <v>0.33333333333333331</v>
      </c>
    </row>
    <row r="39" spans="1:13" ht="21" customHeight="1" x14ac:dyDescent="0.25">
      <c r="A39" s="43" t="s">
        <v>231</v>
      </c>
      <c r="B39" s="38">
        <v>0</v>
      </c>
      <c r="C39" s="38">
        <v>1373.84</v>
      </c>
      <c r="D39" s="38">
        <v>0</v>
      </c>
      <c r="E39" s="38">
        <v>0</v>
      </c>
      <c r="F39" s="39">
        <v>0</v>
      </c>
      <c r="G39" s="40">
        <v>1</v>
      </c>
      <c r="H39" s="40">
        <v>0</v>
      </c>
      <c r="I39" s="40">
        <v>2</v>
      </c>
      <c r="J39" s="40">
        <v>0</v>
      </c>
      <c r="K39" s="40">
        <f t="shared" si="8"/>
        <v>3</v>
      </c>
      <c r="L39" s="41">
        <f>SUM(F39/C39)</f>
        <v>0</v>
      </c>
      <c r="M39" s="42">
        <f t="shared" si="7"/>
        <v>0.33333333333333331</v>
      </c>
    </row>
    <row r="40" spans="1:13" ht="21" customHeight="1" x14ac:dyDescent="0.25">
      <c r="A40" s="43" t="s">
        <v>234</v>
      </c>
      <c r="B40" s="38">
        <v>0</v>
      </c>
      <c r="C40" s="38">
        <v>0</v>
      </c>
      <c r="D40" s="38">
        <v>0</v>
      </c>
      <c r="E40" s="38">
        <v>0</v>
      </c>
      <c r="F40" s="38">
        <v>0</v>
      </c>
      <c r="G40" s="40">
        <v>1</v>
      </c>
      <c r="H40" s="40">
        <v>0</v>
      </c>
      <c r="I40" s="40">
        <v>0</v>
      </c>
      <c r="J40" s="40">
        <v>0</v>
      </c>
      <c r="K40" s="40">
        <f t="shared" ref="K40" si="20">+G40+ H40+ I40+ J40</f>
        <v>1</v>
      </c>
      <c r="L40" s="41" t="e">
        <f>SUM(F40/C40)</f>
        <v>#DIV/0!</v>
      </c>
      <c r="M40" s="42">
        <f t="shared" si="7"/>
        <v>1</v>
      </c>
    </row>
    <row r="41" spans="1:13" ht="21" customHeight="1" x14ac:dyDescent="0.25">
      <c r="A41" s="43" t="s">
        <v>235</v>
      </c>
      <c r="B41" s="38">
        <v>0</v>
      </c>
      <c r="C41" s="38">
        <v>9693.7900000000027</v>
      </c>
      <c r="D41" s="38">
        <v>0</v>
      </c>
      <c r="E41" s="38">
        <v>0</v>
      </c>
      <c r="F41" s="38">
        <v>0</v>
      </c>
      <c r="G41" s="40">
        <v>4</v>
      </c>
      <c r="H41" s="40">
        <v>0</v>
      </c>
      <c r="I41" s="40">
        <v>2</v>
      </c>
      <c r="J41" s="40">
        <v>0</v>
      </c>
      <c r="K41" s="40">
        <f t="shared" ref="K41:K51" si="21">+G41+ H41+ I41+ J41</f>
        <v>6</v>
      </c>
      <c r="L41" s="41">
        <f t="shared" si="16"/>
        <v>0</v>
      </c>
      <c r="M41" s="42">
        <f t="shared" si="7"/>
        <v>0.66666666666666663</v>
      </c>
    </row>
    <row r="42" spans="1:13" ht="21" customHeight="1" x14ac:dyDescent="0.25">
      <c r="A42" s="43" t="s">
        <v>236</v>
      </c>
      <c r="B42" s="38">
        <v>0</v>
      </c>
      <c r="C42" s="38">
        <v>12.129999999999999</v>
      </c>
      <c r="D42" s="38">
        <v>0</v>
      </c>
      <c r="E42" s="38">
        <v>0</v>
      </c>
      <c r="F42" s="38">
        <v>0</v>
      </c>
      <c r="G42" s="40">
        <v>4</v>
      </c>
      <c r="H42" s="40">
        <v>0</v>
      </c>
      <c r="I42" s="40">
        <v>2</v>
      </c>
      <c r="J42" s="40">
        <v>0</v>
      </c>
      <c r="K42" s="40">
        <f t="shared" si="21"/>
        <v>6</v>
      </c>
      <c r="L42" s="41">
        <f t="shared" si="16"/>
        <v>0</v>
      </c>
      <c r="M42" s="42">
        <f t="shared" si="7"/>
        <v>0.66666666666666663</v>
      </c>
    </row>
    <row r="43" spans="1:13" ht="21" customHeight="1" x14ac:dyDescent="0.25">
      <c r="A43" s="43" t="s">
        <v>237</v>
      </c>
      <c r="B43" s="38">
        <v>0</v>
      </c>
      <c r="C43" s="38">
        <v>0</v>
      </c>
      <c r="D43" s="38">
        <v>0</v>
      </c>
      <c r="E43" s="38">
        <v>0</v>
      </c>
      <c r="F43" s="38">
        <v>0</v>
      </c>
      <c r="G43" s="40">
        <v>0</v>
      </c>
      <c r="H43" s="40">
        <v>0</v>
      </c>
      <c r="I43" s="40">
        <v>2</v>
      </c>
      <c r="J43" s="40">
        <v>0</v>
      </c>
      <c r="K43" s="40">
        <f t="shared" si="21"/>
        <v>2</v>
      </c>
      <c r="L43" s="41" t="e">
        <f t="shared" si="16"/>
        <v>#DIV/0!</v>
      </c>
      <c r="M43" s="42">
        <f t="shared" si="7"/>
        <v>0</v>
      </c>
    </row>
    <row r="44" spans="1:13" ht="21" customHeight="1" x14ac:dyDescent="0.25">
      <c r="A44" s="43" t="s">
        <v>238</v>
      </c>
      <c r="B44" s="38">
        <v>0</v>
      </c>
      <c r="C44" s="38">
        <v>80.289999999999992</v>
      </c>
      <c r="D44" s="38">
        <v>0</v>
      </c>
      <c r="E44" s="38">
        <v>0</v>
      </c>
      <c r="F44" s="38">
        <v>0</v>
      </c>
      <c r="G44" s="40">
        <v>0</v>
      </c>
      <c r="H44" s="40">
        <v>0</v>
      </c>
      <c r="I44" s="40">
        <v>2</v>
      </c>
      <c r="J44" s="40">
        <v>0</v>
      </c>
      <c r="K44" s="40">
        <f t="shared" si="21"/>
        <v>2</v>
      </c>
      <c r="L44" s="41">
        <f t="shared" si="16"/>
        <v>0</v>
      </c>
      <c r="M44" s="42">
        <f t="shared" si="7"/>
        <v>0</v>
      </c>
    </row>
    <row r="45" spans="1:13" ht="21" customHeight="1" x14ac:dyDescent="0.25">
      <c r="A45" s="43" t="s">
        <v>239</v>
      </c>
      <c r="B45" s="38">
        <v>0</v>
      </c>
      <c r="C45" s="38">
        <v>9189562.5700000022</v>
      </c>
      <c r="D45" s="38">
        <v>3386266.4200000009</v>
      </c>
      <c r="E45" s="38">
        <v>5575848.8300000001</v>
      </c>
      <c r="F45" s="38">
        <v>8962115.2500000019</v>
      </c>
      <c r="G45" s="40">
        <v>3</v>
      </c>
      <c r="H45" s="40">
        <v>0</v>
      </c>
      <c r="I45" s="40">
        <v>2</v>
      </c>
      <c r="J45" s="40">
        <v>0</v>
      </c>
      <c r="K45" s="40">
        <f t="shared" si="21"/>
        <v>5</v>
      </c>
      <c r="L45" s="41">
        <f t="shared" si="16"/>
        <v>0.97524938556460583</v>
      </c>
      <c r="M45" s="42">
        <f t="shared" si="7"/>
        <v>0.6</v>
      </c>
    </row>
    <row r="46" spans="1:13" ht="21" customHeight="1" x14ac:dyDescent="0.25">
      <c r="A46" s="43" t="s">
        <v>240</v>
      </c>
      <c r="B46" s="38">
        <v>0</v>
      </c>
      <c r="C46" s="38">
        <v>853.3599999999999</v>
      </c>
      <c r="D46" s="38">
        <v>0</v>
      </c>
      <c r="E46" s="38">
        <v>0</v>
      </c>
      <c r="F46" s="38">
        <v>0</v>
      </c>
      <c r="G46" s="40">
        <v>3</v>
      </c>
      <c r="H46" s="40">
        <v>0</v>
      </c>
      <c r="I46" s="40">
        <v>2</v>
      </c>
      <c r="J46" s="40">
        <v>0</v>
      </c>
      <c r="K46" s="40">
        <f t="shared" si="21"/>
        <v>5</v>
      </c>
      <c r="L46" s="41">
        <f t="shared" si="16"/>
        <v>0</v>
      </c>
      <c r="M46" s="42">
        <f t="shared" si="7"/>
        <v>0.6</v>
      </c>
    </row>
    <row r="47" spans="1:13" ht="21" customHeight="1" x14ac:dyDescent="0.25">
      <c r="A47" s="43" t="s">
        <v>241</v>
      </c>
      <c r="B47" s="38">
        <v>11000000</v>
      </c>
      <c r="C47" s="38">
        <v>12000000</v>
      </c>
      <c r="D47" s="38">
        <v>6543904.5900000008</v>
      </c>
      <c r="E47" s="38">
        <v>4727436.1800000006</v>
      </c>
      <c r="F47" s="38">
        <v>11271340.770000001</v>
      </c>
      <c r="G47" s="40">
        <v>26</v>
      </c>
      <c r="H47" s="40">
        <v>0</v>
      </c>
      <c r="I47" s="40">
        <v>3</v>
      </c>
      <c r="J47" s="40">
        <v>0</v>
      </c>
      <c r="K47" s="40">
        <f t="shared" si="21"/>
        <v>29</v>
      </c>
      <c r="L47" s="41">
        <f t="shared" si="16"/>
        <v>0.93927839750000008</v>
      </c>
      <c r="M47" s="42">
        <f t="shared" si="7"/>
        <v>0.89655172413793105</v>
      </c>
    </row>
    <row r="48" spans="1:13" ht="21" customHeight="1" x14ac:dyDescent="0.25">
      <c r="A48" s="43" t="s">
        <v>243</v>
      </c>
      <c r="B48" s="38">
        <v>0</v>
      </c>
      <c r="C48" s="38">
        <v>1170000</v>
      </c>
      <c r="D48" s="38">
        <v>0</v>
      </c>
      <c r="E48" s="38">
        <v>0</v>
      </c>
      <c r="F48" s="38">
        <v>0</v>
      </c>
      <c r="G48" s="40">
        <v>0</v>
      </c>
      <c r="H48" s="40">
        <v>0</v>
      </c>
      <c r="I48" s="40">
        <v>2</v>
      </c>
      <c r="J48" s="40">
        <v>0</v>
      </c>
      <c r="K48" s="40">
        <f t="shared" si="21"/>
        <v>2</v>
      </c>
      <c r="L48" s="41">
        <f t="shared" si="16"/>
        <v>0</v>
      </c>
      <c r="M48" s="42">
        <f t="shared" si="7"/>
        <v>0</v>
      </c>
    </row>
    <row r="49" spans="1:16" ht="21" customHeight="1" x14ac:dyDescent="0.25">
      <c r="A49" s="43" t="s">
        <v>242</v>
      </c>
      <c r="B49" s="38">
        <v>0</v>
      </c>
      <c r="C49" s="38">
        <v>0</v>
      </c>
      <c r="D49" s="38">
        <v>0</v>
      </c>
      <c r="E49" s="38">
        <v>0</v>
      </c>
      <c r="F49" s="38">
        <v>0</v>
      </c>
      <c r="G49" s="40">
        <v>2</v>
      </c>
      <c r="H49" s="40">
        <v>0</v>
      </c>
      <c r="I49" s="40">
        <v>0</v>
      </c>
      <c r="J49" s="40">
        <v>0</v>
      </c>
      <c r="K49" s="40">
        <f t="shared" si="21"/>
        <v>2</v>
      </c>
      <c r="L49" s="41" t="e">
        <f t="shared" si="16"/>
        <v>#DIV/0!</v>
      </c>
      <c r="M49" s="42">
        <f t="shared" si="7"/>
        <v>1</v>
      </c>
    </row>
    <row r="50" spans="1:16" ht="21" customHeight="1" x14ac:dyDescent="0.25">
      <c r="A50" s="43" t="s">
        <v>244</v>
      </c>
      <c r="B50" s="38">
        <v>0</v>
      </c>
      <c r="C50" s="38">
        <v>262.5</v>
      </c>
      <c r="D50" s="38">
        <v>0</v>
      </c>
      <c r="E50" s="38">
        <v>0</v>
      </c>
      <c r="F50" s="38">
        <v>0</v>
      </c>
      <c r="G50" s="40">
        <v>26</v>
      </c>
      <c r="H50" s="40">
        <v>0</v>
      </c>
      <c r="I50" s="40">
        <v>3</v>
      </c>
      <c r="J50" s="40">
        <v>0</v>
      </c>
      <c r="K50" s="40">
        <f t="shared" si="21"/>
        <v>29</v>
      </c>
      <c r="L50" s="41">
        <f t="shared" si="16"/>
        <v>0</v>
      </c>
      <c r="M50" s="42">
        <f t="shared" si="7"/>
        <v>0.89655172413793105</v>
      </c>
    </row>
    <row r="51" spans="1:16" ht="15" x14ac:dyDescent="0.25">
      <c r="A51" s="21" t="s">
        <v>245</v>
      </c>
      <c r="B51" s="38">
        <v>0</v>
      </c>
      <c r="C51" s="38">
        <v>0</v>
      </c>
      <c r="D51" s="38">
        <v>0</v>
      </c>
      <c r="E51" s="38">
        <v>0</v>
      </c>
      <c r="F51" s="38">
        <v>0</v>
      </c>
      <c r="G51" s="40">
        <v>2</v>
      </c>
      <c r="H51" s="40">
        <v>0</v>
      </c>
      <c r="I51" s="40">
        <v>0</v>
      </c>
      <c r="J51" s="40">
        <v>0</v>
      </c>
      <c r="K51" s="40">
        <f t="shared" si="21"/>
        <v>2</v>
      </c>
      <c r="L51" s="41" t="e">
        <f t="shared" si="16"/>
        <v>#DIV/0!</v>
      </c>
      <c r="M51" s="42">
        <f t="shared" si="7"/>
        <v>1</v>
      </c>
    </row>
    <row r="52" spans="1:16" ht="27.95" customHeight="1" thickBot="1" x14ac:dyDescent="0.25">
      <c r="A52" s="22" t="s">
        <v>164</v>
      </c>
      <c r="B52" s="23">
        <f t="shared" ref="B52:F52" si="22">B12+B17</f>
        <v>19265250.289999999</v>
      </c>
      <c r="C52" s="23">
        <f>C12+C17</f>
        <v>105961764.18000004</v>
      </c>
      <c r="D52" s="23">
        <f t="shared" si="22"/>
        <v>28040260.520000003</v>
      </c>
      <c r="E52" s="23">
        <f t="shared" si="22"/>
        <v>46543364.420000009</v>
      </c>
      <c r="F52" s="23">
        <f t="shared" si="22"/>
        <v>74583624.940000013</v>
      </c>
      <c r="G52" s="47">
        <f>G12+G17</f>
        <v>148</v>
      </c>
      <c r="H52" s="47">
        <f>H12+H17</f>
        <v>0</v>
      </c>
      <c r="I52" s="47">
        <f>I12+I17</f>
        <v>82</v>
      </c>
      <c r="J52" s="47">
        <f t="shared" ref="J52" si="23">J12+J17</f>
        <v>0</v>
      </c>
      <c r="K52" s="47">
        <f>G52+H52+I52+J52</f>
        <v>230</v>
      </c>
      <c r="L52" s="24">
        <f>F52/C52</f>
        <v>0.70387300095629635</v>
      </c>
      <c r="M52" s="42">
        <f t="shared" si="7"/>
        <v>0.64347826086956517</v>
      </c>
    </row>
    <row r="53" spans="1:16" x14ac:dyDescent="0.2">
      <c r="A53" s="25"/>
      <c r="B53" s="26"/>
      <c r="C53" s="26"/>
      <c r="D53" s="26"/>
      <c r="E53" s="26"/>
      <c r="F53" s="26"/>
      <c r="G53" s="27"/>
      <c r="H53" s="27"/>
      <c r="I53" s="27"/>
      <c r="J53" s="27"/>
      <c r="K53" s="27"/>
      <c r="L53" s="28"/>
      <c r="M53" s="28"/>
      <c r="P53" s="29"/>
    </row>
    <row r="54" spans="1:16" x14ac:dyDescent="0.2">
      <c r="A54" s="30"/>
      <c r="B54" s="30"/>
      <c r="C54" s="30"/>
      <c r="D54" s="30"/>
      <c r="E54" s="30"/>
      <c r="F54" s="30"/>
      <c r="G54" s="10"/>
      <c r="H54" s="10"/>
      <c r="I54" s="10"/>
      <c r="J54" s="10"/>
      <c r="K54" s="10"/>
      <c r="L54" s="10"/>
    </row>
    <row r="55" spans="1:16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</row>
    <row r="57" spans="1:16" x14ac:dyDescent="0.2">
      <c r="C57" s="33"/>
      <c r="D57" s="33"/>
      <c r="E57" s="33"/>
      <c r="F57" s="33"/>
    </row>
    <row r="58" spans="1:16" x14ac:dyDescent="0.2">
      <c r="B58" s="33"/>
      <c r="C58" s="33"/>
      <c r="D58" s="33"/>
      <c r="E58" s="33"/>
      <c r="F58" s="33"/>
    </row>
    <row r="65" spans="12:12" x14ac:dyDescent="0.2">
      <c r="L65" s="29"/>
    </row>
  </sheetData>
  <mergeCells count="12">
    <mergeCell ref="L9:L11"/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I10"/>
    <mergeCell ref="K9:K11"/>
  </mergeCells>
  <printOptions horizontalCentered="1" gridLines="1" gridLinesSet="0"/>
  <pageMargins left="0.59055118110236227" right="0.39370078740157483" top="0.78740157480314965" bottom="0.39370078740157483" header="0.51181102362204722" footer="0.51181102362204722"/>
  <pageSetup scale="56" orientation="landscape" r:id="rId1"/>
  <headerFooter alignWithMargins="0">
    <oddHeader>&amp;RCUADRO  4A</oddHeader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F6577-8D98-4259-9CD0-8D325389F582}">
  <sheetPr>
    <tabColor rgb="FF92D050"/>
  </sheetPr>
  <dimension ref="A2:AD15"/>
  <sheetViews>
    <sheetView view="pageBreakPreview" zoomScale="85" zoomScaleNormal="40" zoomScaleSheetLayoutView="85" workbookViewId="0">
      <selection activeCell="A11" sqref="A11:AB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433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425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49.5" x14ac:dyDescent="0.25">
      <c r="A12" s="83" t="s">
        <v>426</v>
      </c>
      <c r="B12" s="84" t="s">
        <v>122</v>
      </c>
      <c r="C12" s="83" t="s">
        <v>84</v>
      </c>
      <c r="D12" s="83" t="s">
        <v>427</v>
      </c>
      <c r="E12" s="84" t="s">
        <v>428</v>
      </c>
      <c r="F12" s="83" t="s">
        <v>6</v>
      </c>
      <c r="G12" s="83" t="s">
        <v>429</v>
      </c>
      <c r="H12" s="83" t="s">
        <v>430</v>
      </c>
      <c r="I12" s="84" t="s">
        <v>257</v>
      </c>
      <c r="J12" s="83" t="s">
        <v>263</v>
      </c>
      <c r="K12" s="84" t="s">
        <v>431</v>
      </c>
      <c r="L12" s="85">
        <v>0</v>
      </c>
      <c r="M12" s="85">
        <v>12944109.249999998</v>
      </c>
      <c r="N12" s="85">
        <v>12944109.249999998</v>
      </c>
      <c r="O12" s="85">
        <v>1240997.2599999998</v>
      </c>
      <c r="P12" s="85">
        <v>11703111.989999998</v>
      </c>
      <c r="Q12" s="85">
        <v>12944109.249999998</v>
      </c>
      <c r="R12" s="85">
        <v>12944109.249999998</v>
      </c>
      <c r="S12" s="91">
        <v>100</v>
      </c>
      <c r="T12" s="91">
        <v>78</v>
      </c>
      <c r="U12" s="84" t="s">
        <v>265</v>
      </c>
      <c r="V12" s="84" t="s">
        <v>38</v>
      </c>
      <c r="W12" s="84" t="s">
        <v>170</v>
      </c>
      <c r="X12" s="84" t="s">
        <v>170</v>
      </c>
      <c r="Y12" s="84" t="s">
        <v>182</v>
      </c>
      <c r="Z12" s="84" t="s">
        <v>183</v>
      </c>
      <c r="AA12" s="84" t="s">
        <v>183</v>
      </c>
      <c r="AB12" s="81"/>
      <c r="AC12" s="87"/>
      <c r="AD12" s="83"/>
    </row>
    <row r="13" spans="1:30" s="82" customFormat="1" x14ac:dyDescent="0.25">
      <c r="A13" s="92" t="s">
        <v>432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12944109.249999998</v>
      </c>
      <c r="N13" s="85">
        <v>12944109.249999998</v>
      </c>
      <c r="O13" s="85">
        <v>1240997.2599999998</v>
      </c>
      <c r="P13" s="85">
        <v>11703111.989999998</v>
      </c>
      <c r="Q13" s="85">
        <v>12944109.249999998</v>
      </c>
      <c r="R13" s="85">
        <v>12944109.249999998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358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12944109.249999998</v>
      </c>
      <c r="N14" s="85">
        <v>12944109.249999998</v>
      </c>
      <c r="O14" s="85">
        <v>1240997.2599999998</v>
      </c>
      <c r="P14" s="85">
        <v>11703111.989999998</v>
      </c>
      <c r="Q14" s="85">
        <v>12944109.249999998</v>
      </c>
      <c r="R14" s="85">
        <v>12944109.249999998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1D10C-82D3-4A03-91FA-2D2C83CA9BD1}">
  <sheetPr>
    <tabColor rgb="FF92D050"/>
  </sheetPr>
  <dimension ref="A2:AD15"/>
  <sheetViews>
    <sheetView view="pageBreakPreview" zoomScale="85" zoomScaleNormal="40" zoomScaleSheetLayoutView="85" workbookViewId="0">
      <selection activeCell="N22" sqref="N2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438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434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435</v>
      </c>
      <c r="B12" s="84" t="s">
        <v>124</v>
      </c>
      <c r="C12" s="84" t="s">
        <v>123</v>
      </c>
      <c r="D12" s="83" t="s">
        <v>436</v>
      </c>
      <c r="E12" s="84" t="s">
        <v>437</v>
      </c>
      <c r="F12" s="83" t="s">
        <v>5</v>
      </c>
      <c r="G12" s="83" t="s">
        <v>203</v>
      </c>
      <c r="H12" s="83" t="s">
        <v>430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91">
        <v>100</v>
      </c>
      <c r="U12" s="84" t="s">
        <v>248</v>
      </c>
      <c r="V12" s="84" t="s">
        <v>14</v>
      </c>
      <c r="W12" s="81"/>
      <c r="X12" s="84" t="s">
        <v>364</v>
      </c>
      <c r="Y12" s="84" t="s">
        <v>20</v>
      </c>
      <c r="Z12" s="81"/>
      <c r="AA12" s="84" t="s">
        <v>20</v>
      </c>
      <c r="AB12" s="84" t="s">
        <v>20</v>
      </c>
      <c r="AC12" s="87"/>
      <c r="AD12" s="83"/>
    </row>
    <row r="13" spans="1:30" s="82" customFormat="1" ht="15" customHeight="1" x14ac:dyDescent="0.25">
      <c r="A13" s="92" t="s">
        <v>250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368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</row>
  </sheetData>
  <mergeCells count="24">
    <mergeCell ref="AC8:AC9"/>
    <mergeCell ref="AD8:AD9"/>
    <mergeCell ref="A10:AB10"/>
    <mergeCell ref="A11:AB11"/>
    <mergeCell ref="A13:K13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5F05B-7277-439A-8B33-C03542C2098A}">
  <sheetPr>
    <tabColor rgb="FF92D050"/>
  </sheetPr>
  <dimension ref="A2:AD16"/>
  <sheetViews>
    <sheetView view="pageBreakPreview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433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439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440</v>
      </c>
      <c r="B12" s="84" t="s">
        <v>124</v>
      </c>
      <c r="C12" s="84" t="s">
        <v>123</v>
      </c>
      <c r="D12" s="83" t="s">
        <v>441</v>
      </c>
      <c r="E12" s="84" t="s">
        <v>442</v>
      </c>
      <c r="F12" s="83" t="s">
        <v>5</v>
      </c>
      <c r="G12" s="83" t="s">
        <v>203</v>
      </c>
      <c r="H12" s="83" t="s">
        <v>430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1373.84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39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15" customHeight="1" x14ac:dyDescent="0.25">
      <c r="A13" s="83" t="s">
        <v>443</v>
      </c>
      <c r="B13" s="84" t="s">
        <v>124</v>
      </c>
      <c r="C13" s="84" t="s">
        <v>123</v>
      </c>
      <c r="D13" s="83" t="s">
        <v>444</v>
      </c>
      <c r="E13" s="84" t="s">
        <v>445</v>
      </c>
      <c r="F13" s="83" t="s">
        <v>5</v>
      </c>
      <c r="G13" s="83" t="s">
        <v>203</v>
      </c>
      <c r="H13" s="83" t="s">
        <v>430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71917.000000000029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446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73290.840000000026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73290.840000000026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F1F80-B201-455E-B74A-012912C188A9}">
  <sheetPr>
    <tabColor rgb="FF92D050"/>
  </sheetPr>
  <dimension ref="A2:AD15"/>
  <sheetViews>
    <sheetView view="pageBreakPreview" zoomScale="85" zoomScaleNormal="40" zoomScaleSheetLayoutView="85" workbookViewId="0">
      <selection activeCell="Q26" sqref="Q2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452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453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447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448</v>
      </c>
      <c r="B12" s="84" t="s">
        <v>124</v>
      </c>
      <c r="C12" s="84" t="s">
        <v>123</v>
      </c>
      <c r="D12" s="83" t="s">
        <v>449</v>
      </c>
      <c r="E12" s="84" t="s">
        <v>450</v>
      </c>
      <c r="F12" s="83" t="s">
        <v>5</v>
      </c>
      <c r="G12" s="83" t="s">
        <v>203</v>
      </c>
      <c r="H12" s="83" t="s">
        <v>451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14</v>
      </c>
      <c r="W12" s="81"/>
      <c r="X12" s="84" t="s">
        <v>39</v>
      </c>
      <c r="Y12" s="84" t="s">
        <v>20</v>
      </c>
      <c r="Z12" s="81"/>
      <c r="AA12" s="84" t="s">
        <v>37</v>
      </c>
      <c r="AB12" s="84" t="s">
        <v>37</v>
      </c>
      <c r="AC12" s="87"/>
      <c r="AD12" s="83"/>
    </row>
    <row r="13" spans="1:30" s="82" customFormat="1" ht="15" customHeight="1" x14ac:dyDescent="0.25">
      <c r="A13" s="92" t="s">
        <v>250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368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FDF60-6536-423B-87D4-9BA0049DDE64}">
  <sheetPr>
    <tabColor rgb="FF92D050"/>
  </sheetPr>
  <dimension ref="A2:AD19"/>
  <sheetViews>
    <sheetView view="pageBreakPreview" zoomScale="85" zoomScaleNormal="40" zoomScaleSheetLayoutView="85" workbookViewId="0">
      <selection activeCell="O26" sqref="O2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467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453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x14ac:dyDescent="0.25">
      <c r="A10" s="89" t="s">
        <v>454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x14ac:dyDescent="0.25">
      <c r="A11" s="89" t="s">
        <v>86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455</v>
      </c>
      <c r="B12" s="84" t="s">
        <v>129</v>
      </c>
      <c r="C12" s="84" t="s">
        <v>86</v>
      </c>
      <c r="D12" s="83" t="s">
        <v>456</v>
      </c>
      <c r="E12" s="84" t="s">
        <v>53</v>
      </c>
      <c r="F12" s="83" t="s">
        <v>5</v>
      </c>
      <c r="G12" s="83" t="s">
        <v>203</v>
      </c>
      <c r="H12" s="83" t="s">
        <v>204</v>
      </c>
      <c r="I12" s="84" t="s">
        <v>257</v>
      </c>
      <c r="J12" s="83" t="s">
        <v>263</v>
      </c>
      <c r="K12" s="84" t="s">
        <v>457</v>
      </c>
      <c r="L12" s="85">
        <v>0</v>
      </c>
      <c r="M12" s="85">
        <v>761305.7100000002</v>
      </c>
      <c r="N12" s="85">
        <v>761305.7100000002</v>
      </c>
      <c r="O12" s="85">
        <v>683760.04000000027</v>
      </c>
      <c r="P12" s="85">
        <v>77545.670000000027</v>
      </c>
      <c r="Q12" s="85">
        <v>761305.7100000002</v>
      </c>
      <c r="R12" s="85">
        <v>761305.7100000002</v>
      </c>
      <c r="S12" s="91">
        <v>100</v>
      </c>
      <c r="T12" s="91">
        <v>100</v>
      </c>
      <c r="U12" s="84" t="s">
        <v>265</v>
      </c>
      <c r="V12" s="84" t="s">
        <v>54</v>
      </c>
      <c r="W12" s="84" t="s">
        <v>188</v>
      </c>
      <c r="X12" s="84" t="s">
        <v>188</v>
      </c>
      <c r="Y12" s="84" t="s">
        <v>173</v>
      </c>
      <c r="Z12" s="84" t="s">
        <v>189</v>
      </c>
      <c r="AA12" s="84" t="s">
        <v>189</v>
      </c>
      <c r="AB12" s="84" t="s">
        <v>33</v>
      </c>
      <c r="AC12" s="87"/>
      <c r="AD12" s="83"/>
    </row>
    <row r="13" spans="1:30" s="82" customFormat="1" ht="33" x14ac:dyDescent="0.25">
      <c r="A13" s="83" t="s">
        <v>458</v>
      </c>
      <c r="B13" s="84" t="s">
        <v>129</v>
      </c>
      <c r="C13" s="84" t="s">
        <v>86</v>
      </c>
      <c r="D13" s="83" t="s">
        <v>459</v>
      </c>
      <c r="E13" s="84" t="s">
        <v>55</v>
      </c>
      <c r="F13" s="83" t="s">
        <v>56</v>
      </c>
      <c r="G13" s="83" t="s">
        <v>460</v>
      </c>
      <c r="H13" s="83" t="s">
        <v>204</v>
      </c>
      <c r="I13" s="84" t="s">
        <v>257</v>
      </c>
      <c r="J13" s="83" t="s">
        <v>263</v>
      </c>
      <c r="K13" s="84" t="s">
        <v>461</v>
      </c>
      <c r="L13" s="85">
        <v>0</v>
      </c>
      <c r="M13" s="85">
        <v>3674857.0700000008</v>
      </c>
      <c r="N13" s="85">
        <v>3674857.0700000008</v>
      </c>
      <c r="O13" s="85">
        <v>2593712.6000000006</v>
      </c>
      <c r="P13" s="85">
        <v>1081144.47</v>
      </c>
      <c r="Q13" s="85">
        <v>3674857.0700000008</v>
      </c>
      <c r="R13" s="85">
        <v>3674857.0700000008</v>
      </c>
      <c r="S13" s="91">
        <v>100</v>
      </c>
      <c r="T13" s="91">
        <v>85</v>
      </c>
      <c r="U13" s="84" t="s">
        <v>265</v>
      </c>
      <c r="V13" s="84" t="s">
        <v>38</v>
      </c>
      <c r="W13" s="84" t="s">
        <v>38</v>
      </c>
      <c r="X13" s="84" t="s">
        <v>38</v>
      </c>
      <c r="Y13" s="84" t="s">
        <v>33</v>
      </c>
      <c r="Z13" s="84" t="s">
        <v>462</v>
      </c>
      <c r="AA13" s="84" t="s">
        <v>462</v>
      </c>
      <c r="AB13" s="81"/>
      <c r="AC13" s="80"/>
      <c r="AD13" s="81"/>
    </row>
    <row r="14" spans="1:30" s="82" customFormat="1" x14ac:dyDescent="0.25">
      <c r="A14" s="92" t="s">
        <v>463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4436162.7800000012</v>
      </c>
      <c r="N14" s="85">
        <v>4436162.7800000012</v>
      </c>
      <c r="O14" s="85">
        <v>3277472.6400000011</v>
      </c>
      <c r="P14" s="85">
        <v>1158690.1399999999</v>
      </c>
      <c r="Q14" s="85">
        <v>4436162.7800000012</v>
      </c>
      <c r="R14" s="85">
        <v>4436162.7800000012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9" t="s">
        <v>89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</row>
    <row r="16" spans="1:30" ht="33" x14ac:dyDescent="0.25">
      <c r="A16" s="83" t="s">
        <v>464</v>
      </c>
      <c r="B16" s="84" t="s">
        <v>139</v>
      </c>
      <c r="C16" s="83" t="s">
        <v>89</v>
      </c>
      <c r="D16" s="83" t="s">
        <v>465</v>
      </c>
      <c r="E16" s="84" t="s">
        <v>60</v>
      </c>
      <c r="F16" s="83" t="s">
        <v>5</v>
      </c>
      <c r="G16" s="83" t="s">
        <v>203</v>
      </c>
      <c r="H16" s="83" t="s">
        <v>204</v>
      </c>
      <c r="I16" s="84" t="s">
        <v>257</v>
      </c>
      <c r="J16" s="83" t="s">
        <v>263</v>
      </c>
      <c r="K16" s="84" t="s">
        <v>264</v>
      </c>
      <c r="L16" s="85">
        <v>0</v>
      </c>
      <c r="M16" s="85">
        <v>4525952.4700000007</v>
      </c>
      <c r="N16" s="85">
        <v>4525952.4700000007</v>
      </c>
      <c r="O16" s="85">
        <v>108793.78</v>
      </c>
      <c r="P16" s="85">
        <v>4417158.6900000013</v>
      </c>
      <c r="Q16" s="85">
        <v>4525952.4700000007</v>
      </c>
      <c r="R16" s="85">
        <v>4525952.4700000007</v>
      </c>
      <c r="S16" s="91">
        <v>100</v>
      </c>
      <c r="T16" s="91">
        <v>100</v>
      </c>
      <c r="U16" s="84" t="s">
        <v>265</v>
      </c>
      <c r="V16" s="84" t="s">
        <v>52</v>
      </c>
      <c r="W16" s="84" t="s">
        <v>191</v>
      </c>
      <c r="X16" s="84" t="s">
        <v>191</v>
      </c>
      <c r="Y16" s="84" t="s">
        <v>33</v>
      </c>
      <c r="Z16" s="84" t="s">
        <v>192</v>
      </c>
      <c r="AA16" s="84" t="s">
        <v>192</v>
      </c>
      <c r="AB16" s="84" t="s">
        <v>266</v>
      </c>
    </row>
    <row r="17" spans="1:28" x14ac:dyDescent="0.25">
      <c r="A17" s="92" t="s">
        <v>466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85">
        <v>0</v>
      </c>
      <c r="M17" s="85">
        <v>4525952.4700000007</v>
      </c>
      <c r="N17" s="85">
        <v>4525952.4700000007</v>
      </c>
      <c r="O17" s="85">
        <v>108793.78</v>
      </c>
      <c r="P17" s="85">
        <v>4417158.6900000013</v>
      </c>
      <c r="Q17" s="85">
        <v>4525952.4700000007</v>
      </c>
      <c r="R17" s="85">
        <v>4525952.4700000007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x14ac:dyDescent="0.25">
      <c r="A18" s="92" t="s">
        <v>358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85">
        <v>0</v>
      </c>
      <c r="M18" s="85">
        <v>8962115.2500000019</v>
      </c>
      <c r="N18" s="85">
        <v>8962115.2500000019</v>
      </c>
      <c r="O18" s="85">
        <v>3386266.4200000009</v>
      </c>
      <c r="P18" s="85">
        <v>5575848.8300000019</v>
      </c>
      <c r="Q18" s="85">
        <v>8962115.2500000019</v>
      </c>
      <c r="R18" s="85">
        <v>8962115.2500000019</v>
      </c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</row>
  </sheetData>
  <mergeCells count="26">
    <mergeCell ref="A15:AB15"/>
    <mergeCell ref="A17:K17"/>
    <mergeCell ref="A18:K18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0950B-CCB2-4BE6-8B1F-F00D313FC6EC}">
  <sheetPr>
    <tabColor rgb="FF92D050"/>
  </sheetPr>
  <dimension ref="A2:AD20"/>
  <sheetViews>
    <sheetView view="pageBreakPreview" topLeftCell="A2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467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468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469</v>
      </c>
      <c r="B12" s="84" t="s">
        <v>124</v>
      </c>
      <c r="C12" s="84" t="s">
        <v>123</v>
      </c>
      <c r="D12" s="83" t="s">
        <v>201</v>
      </c>
      <c r="E12" s="84" t="s">
        <v>202</v>
      </c>
      <c r="F12" s="83" t="s">
        <v>5</v>
      </c>
      <c r="G12" s="83" t="s">
        <v>203</v>
      </c>
      <c r="H12" s="83" t="s">
        <v>204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853.3599999999999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34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33" x14ac:dyDescent="0.25">
      <c r="A13" s="83" t="s">
        <v>470</v>
      </c>
      <c r="B13" s="84" t="s">
        <v>124</v>
      </c>
      <c r="C13" s="84" t="s">
        <v>123</v>
      </c>
      <c r="D13" s="83" t="s">
        <v>471</v>
      </c>
      <c r="E13" s="84" t="s">
        <v>472</v>
      </c>
      <c r="F13" s="83" t="s">
        <v>5</v>
      </c>
      <c r="G13" s="83" t="s">
        <v>203</v>
      </c>
      <c r="H13" s="83" t="s">
        <v>204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227447.32000000009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19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228300.68000000008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ht="15" customHeight="1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228300.68000000008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  <row r="20" spans="10:10" x14ac:dyDescent="0.25">
      <c r="J20">
        <v>4</v>
      </c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6079B-C620-4751-AAD4-B5F442933FE3}">
  <sheetPr>
    <tabColor rgb="FF92D050"/>
  </sheetPr>
  <dimension ref="A2:AD29"/>
  <sheetViews>
    <sheetView view="pageBreakPreview" zoomScale="85" zoomScaleNormal="40" zoomScaleSheetLayoutView="85" workbookViewId="0">
      <selection activeCell="Q17" sqref="Q1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532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473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474</v>
      </c>
      <c r="B12" s="84" t="s">
        <v>133</v>
      </c>
      <c r="C12" s="83" t="s">
        <v>83</v>
      </c>
      <c r="D12" s="83" t="s">
        <v>475</v>
      </c>
      <c r="E12" s="84" t="s">
        <v>476</v>
      </c>
      <c r="F12" s="83" t="s">
        <v>477</v>
      </c>
      <c r="G12" s="83" t="s">
        <v>478</v>
      </c>
      <c r="H12" s="83" t="s">
        <v>479</v>
      </c>
      <c r="I12" s="84" t="s">
        <v>257</v>
      </c>
      <c r="J12" s="83" t="s">
        <v>263</v>
      </c>
      <c r="K12" s="84" t="s">
        <v>480</v>
      </c>
      <c r="L12" s="85">
        <v>0</v>
      </c>
      <c r="M12" s="85">
        <v>6715.0099999999993</v>
      </c>
      <c r="N12" s="85">
        <v>6715.0099999999993</v>
      </c>
      <c r="O12" s="85">
        <v>0</v>
      </c>
      <c r="P12" s="85">
        <v>6715.0099999999993</v>
      </c>
      <c r="Q12" s="85">
        <v>6715.0099999999993</v>
      </c>
      <c r="R12" s="85">
        <v>6715.0099999999993</v>
      </c>
      <c r="S12" s="91">
        <v>100</v>
      </c>
      <c r="T12" s="86">
        <v>0</v>
      </c>
      <c r="U12" s="84" t="s">
        <v>248</v>
      </c>
      <c r="V12" s="84" t="s">
        <v>167</v>
      </c>
      <c r="W12" s="81"/>
      <c r="X12" s="84" t="s">
        <v>481</v>
      </c>
      <c r="Y12" s="84" t="s">
        <v>482</v>
      </c>
      <c r="Z12" s="81"/>
      <c r="AA12" s="84" t="s">
        <v>482</v>
      </c>
      <c r="AB12" s="81"/>
      <c r="AC12" s="87"/>
      <c r="AD12" s="83"/>
    </row>
    <row r="13" spans="1:30" s="82" customFormat="1" ht="74.25" x14ac:dyDescent="0.25">
      <c r="A13" s="83" t="s">
        <v>483</v>
      </c>
      <c r="B13" s="84" t="s">
        <v>133</v>
      </c>
      <c r="C13" s="83" t="s">
        <v>83</v>
      </c>
      <c r="D13" s="83" t="s">
        <v>484</v>
      </c>
      <c r="E13" s="84" t="s">
        <v>485</v>
      </c>
      <c r="F13" s="83" t="s">
        <v>486</v>
      </c>
      <c r="G13" s="83" t="s">
        <v>487</v>
      </c>
      <c r="H13" s="83" t="s">
        <v>479</v>
      </c>
      <c r="I13" s="84" t="s">
        <v>257</v>
      </c>
      <c r="J13" s="83" t="s">
        <v>263</v>
      </c>
      <c r="K13" s="84" t="s">
        <v>488</v>
      </c>
      <c r="L13" s="85">
        <v>0</v>
      </c>
      <c r="M13" s="85">
        <v>18736.580000000009</v>
      </c>
      <c r="N13" s="85">
        <v>18736.580000000009</v>
      </c>
      <c r="O13" s="85">
        <v>0</v>
      </c>
      <c r="P13" s="85">
        <v>18736.580000000009</v>
      </c>
      <c r="Q13" s="85">
        <v>18736.580000000009</v>
      </c>
      <c r="R13" s="85">
        <v>18736.580000000009</v>
      </c>
      <c r="S13" s="91">
        <v>100</v>
      </c>
      <c r="T13" s="86">
        <v>0</v>
      </c>
      <c r="U13" s="84" t="s">
        <v>248</v>
      </c>
      <c r="V13" s="84" t="s">
        <v>167</v>
      </c>
      <c r="W13" s="81"/>
      <c r="X13" s="84" t="s">
        <v>481</v>
      </c>
      <c r="Y13" s="84" t="s">
        <v>482</v>
      </c>
      <c r="Z13" s="81"/>
      <c r="AA13" s="84" t="s">
        <v>482</v>
      </c>
      <c r="AB13" s="81"/>
      <c r="AC13" s="80"/>
      <c r="AD13" s="81"/>
    </row>
    <row r="14" spans="1:30" s="82" customFormat="1" ht="15" customHeight="1" x14ac:dyDescent="0.25">
      <c r="A14" s="83" t="s">
        <v>489</v>
      </c>
      <c r="B14" s="84" t="s">
        <v>133</v>
      </c>
      <c r="C14" s="83" t="s">
        <v>83</v>
      </c>
      <c r="D14" s="83" t="s">
        <v>490</v>
      </c>
      <c r="E14" s="84" t="s">
        <v>24</v>
      </c>
      <c r="F14" s="83" t="s">
        <v>5</v>
      </c>
      <c r="G14" s="83" t="s">
        <v>203</v>
      </c>
      <c r="H14" s="83" t="s">
        <v>479</v>
      </c>
      <c r="I14" s="84" t="s">
        <v>257</v>
      </c>
      <c r="J14" s="83" t="s">
        <v>263</v>
      </c>
      <c r="K14" s="84" t="s">
        <v>491</v>
      </c>
      <c r="L14" s="85">
        <v>0</v>
      </c>
      <c r="M14" s="85">
        <v>373838.21000000008</v>
      </c>
      <c r="N14" s="85">
        <v>373838.21000000008</v>
      </c>
      <c r="O14" s="85">
        <v>373838.21000000008</v>
      </c>
      <c r="P14" s="85">
        <v>0</v>
      </c>
      <c r="Q14" s="85">
        <v>373838.21000000008</v>
      </c>
      <c r="R14" s="85">
        <v>373838.21000000008</v>
      </c>
      <c r="S14" s="91">
        <v>100</v>
      </c>
      <c r="T14" s="91">
        <v>100</v>
      </c>
      <c r="U14" s="84" t="s">
        <v>265</v>
      </c>
      <c r="V14" s="84" t="s">
        <v>25</v>
      </c>
      <c r="W14" s="84" t="s">
        <v>184</v>
      </c>
      <c r="X14" s="84" t="s">
        <v>184</v>
      </c>
      <c r="Y14" s="84" t="s">
        <v>26</v>
      </c>
      <c r="Z14" s="84" t="s">
        <v>185</v>
      </c>
      <c r="AA14" s="84" t="s">
        <v>185</v>
      </c>
      <c r="AB14" s="84" t="s">
        <v>37</v>
      </c>
      <c r="AC14" s="88"/>
    </row>
    <row r="15" spans="1:30" ht="15" customHeight="1" x14ac:dyDescent="0.25">
      <c r="A15" s="83" t="s">
        <v>492</v>
      </c>
      <c r="B15" s="84" t="s">
        <v>133</v>
      </c>
      <c r="C15" s="83" t="s">
        <v>83</v>
      </c>
      <c r="D15" s="83" t="s">
        <v>493</v>
      </c>
      <c r="E15" s="84" t="s">
        <v>494</v>
      </c>
      <c r="F15" s="83" t="s">
        <v>495</v>
      </c>
      <c r="G15" s="83" t="s">
        <v>496</v>
      </c>
      <c r="H15" s="83" t="s">
        <v>479</v>
      </c>
      <c r="I15" s="84" t="s">
        <v>257</v>
      </c>
      <c r="J15" s="83" t="s">
        <v>263</v>
      </c>
      <c r="K15" s="84" t="s">
        <v>497</v>
      </c>
      <c r="L15" s="85">
        <v>0</v>
      </c>
      <c r="M15" s="85">
        <v>23565.91</v>
      </c>
      <c r="N15" s="85">
        <v>23565.91</v>
      </c>
      <c r="O15" s="85">
        <v>0</v>
      </c>
      <c r="P15" s="85">
        <v>23565.91</v>
      </c>
      <c r="Q15" s="85">
        <v>23565.91</v>
      </c>
      <c r="R15" s="85">
        <v>23565.91</v>
      </c>
      <c r="S15" s="91">
        <v>100</v>
      </c>
      <c r="T15" s="86">
        <v>0</v>
      </c>
      <c r="U15" s="84" t="s">
        <v>248</v>
      </c>
      <c r="V15" s="84" t="s">
        <v>167</v>
      </c>
      <c r="W15" s="81"/>
      <c r="X15" s="84" t="s">
        <v>481</v>
      </c>
      <c r="Y15" s="84" t="s">
        <v>482</v>
      </c>
      <c r="Z15" s="81"/>
      <c r="AA15" s="84" t="s">
        <v>482</v>
      </c>
      <c r="AB15" s="81"/>
    </row>
    <row r="16" spans="1:30" ht="74.25" x14ac:dyDescent="0.25">
      <c r="A16" s="83" t="s">
        <v>498</v>
      </c>
      <c r="B16" s="84" t="s">
        <v>133</v>
      </c>
      <c r="C16" s="83" t="s">
        <v>83</v>
      </c>
      <c r="D16" s="83" t="s">
        <v>499</v>
      </c>
      <c r="E16" s="84" t="s">
        <v>500</v>
      </c>
      <c r="F16" s="83" t="s">
        <v>5</v>
      </c>
      <c r="G16" s="83" t="s">
        <v>203</v>
      </c>
      <c r="H16" s="83" t="s">
        <v>479</v>
      </c>
      <c r="I16" s="84" t="s">
        <v>257</v>
      </c>
      <c r="J16" s="83" t="s">
        <v>263</v>
      </c>
      <c r="K16" s="84" t="s">
        <v>501</v>
      </c>
      <c r="L16" s="85">
        <v>0</v>
      </c>
      <c r="M16" s="85">
        <v>8605.4599999999991</v>
      </c>
      <c r="N16" s="85">
        <v>8605.4599999999991</v>
      </c>
      <c r="O16" s="85">
        <v>0</v>
      </c>
      <c r="P16" s="85">
        <v>8605.4599999999991</v>
      </c>
      <c r="Q16" s="85">
        <v>8605.4599999999991</v>
      </c>
      <c r="R16" s="85">
        <v>8605.4599999999991</v>
      </c>
      <c r="S16" s="91">
        <v>100</v>
      </c>
      <c r="T16" s="86">
        <v>0</v>
      </c>
      <c r="U16" s="84" t="s">
        <v>248</v>
      </c>
      <c r="V16" s="84" t="s">
        <v>167</v>
      </c>
      <c r="W16" s="81"/>
      <c r="X16" s="84" t="s">
        <v>481</v>
      </c>
      <c r="Y16" s="84" t="s">
        <v>482</v>
      </c>
      <c r="Z16" s="81"/>
      <c r="AA16" s="84" t="s">
        <v>482</v>
      </c>
      <c r="AB16" s="81"/>
    </row>
    <row r="17" spans="1:28" ht="74.25" x14ac:dyDescent="0.25">
      <c r="A17" s="83" t="s">
        <v>502</v>
      </c>
      <c r="B17" s="84" t="s">
        <v>133</v>
      </c>
      <c r="C17" s="83" t="s">
        <v>83</v>
      </c>
      <c r="D17" s="83" t="s">
        <v>503</v>
      </c>
      <c r="E17" s="84" t="s">
        <v>504</v>
      </c>
      <c r="F17" s="83" t="s">
        <v>505</v>
      </c>
      <c r="G17" s="83" t="s">
        <v>506</v>
      </c>
      <c r="H17" s="83" t="s">
        <v>479</v>
      </c>
      <c r="I17" s="84" t="s">
        <v>257</v>
      </c>
      <c r="J17" s="83" t="s">
        <v>263</v>
      </c>
      <c r="K17" s="84" t="s">
        <v>480</v>
      </c>
      <c r="L17" s="85">
        <v>0</v>
      </c>
      <c r="M17" s="85">
        <v>8393.7599999999984</v>
      </c>
      <c r="N17" s="85">
        <v>8393.7599999999984</v>
      </c>
      <c r="O17" s="85">
        <v>0</v>
      </c>
      <c r="P17" s="85">
        <v>8393.7599999999984</v>
      </c>
      <c r="Q17" s="85">
        <v>8393.7599999999984</v>
      </c>
      <c r="R17" s="85">
        <v>8393.7599999999984</v>
      </c>
      <c r="S17" s="91">
        <v>100</v>
      </c>
      <c r="T17" s="86">
        <v>0</v>
      </c>
      <c r="U17" s="84" t="s">
        <v>248</v>
      </c>
      <c r="V17" s="84" t="s">
        <v>507</v>
      </c>
      <c r="W17" s="81"/>
      <c r="X17" s="84" t="s">
        <v>481</v>
      </c>
      <c r="Y17" s="84" t="s">
        <v>482</v>
      </c>
      <c r="Z17" s="81"/>
      <c r="AA17" s="84" t="s">
        <v>482</v>
      </c>
      <c r="AB17" s="81"/>
    </row>
    <row r="18" spans="1:28" x14ac:dyDescent="0.25">
      <c r="A18" s="92" t="s">
        <v>508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85">
        <v>0</v>
      </c>
      <c r="M18" s="85">
        <v>439854.93000000011</v>
      </c>
      <c r="N18" s="85">
        <v>439854.93000000011</v>
      </c>
      <c r="O18" s="85">
        <v>373838.21000000008</v>
      </c>
      <c r="P18" s="85">
        <v>66016.72</v>
      </c>
      <c r="Q18" s="85">
        <v>439854.93000000011</v>
      </c>
      <c r="R18" s="85">
        <v>439854.93000000011</v>
      </c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x14ac:dyDescent="0.25">
      <c r="A19" s="89" t="s">
        <v>85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</row>
    <row r="20" spans="1:28" ht="74.25" x14ac:dyDescent="0.25">
      <c r="A20" s="83" t="s">
        <v>509</v>
      </c>
      <c r="B20" s="84" t="s">
        <v>510</v>
      </c>
      <c r="C20" s="84" t="s">
        <v>85</v>
      </c>
      <c r="D20" s="83" t="s">
        <v>511</v>
      </c>
      <c r="E20" s="84" t="s">
        <v>512</v>
      </c>
      <c r="F20" s="83" t="s">
        <v>5</v>
      </c>
      <c r="G20" s="83" t="s">
        <v>203</v>
      </c>
      <c r="H20" s="83" t="s">
        <v>479</v>
      </c>
      <c r="I20" s="84" t="s">
        <v>257</v>
      </c>
      <c r="J20" s="83" t="s">
        <v>263</v>
      </c>
      <c r="K20" s="84" t="s">
        <v>513</v>
      </c>
      <c r="L20" s="85">
        <v>0</v>
      </c>
      <c r="M20" s="85">
        <v>349569.9800000001</v>
      </c>
      <c r="N20" s="85">
        <v>349569.9800000001</v>
      </c>
      <c r="O20" s="85">
        <v>0</v>
      </c>
      <c r="P20" s="85">
        <v>349569.9800000001</v>
      </c>
      <c r="Q20" s="85">
        <v>349569.9800000001</v>
      </c>
      <c r="R20" s="85">
        <v>349569.9800000001</v>
      </c>
      <c r="S20" s="91">
        <v>100</v>
      </c>
      <c r="T20" s="86">
        <v>0</v>
      </c>
      <c r="U20" s="84" t="s">
        <v>265</v>
      </c>
      <c r="V20" s="84" t="s">
        <v>514</v>
      </c>
      <c r="W20" s="81"/>
      <c r="X20" s="84" t="s">
        <v>515</v>
      </c>
      <c r="Y20" s="84" t="s">
        <v>196</v>
      </c>
      <c r="Z20" s="81"/>
      <c r="AA20" s="84" t="s">
        <v>516</v>
      </c>
      <c r="AB20" s="81"/>
    </row>
    <row r="21" spans="1:28" x14ac:dyDescent="0.25">
      <c r="A21" s="92" t="s">
        <v>517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85">
        <v>0</v>
      </c>
      <c r="M21" s="85">
        <v>349569.9800000001</v>
      </c>
      <c r="N21" s="85">
        <v>349569.9800000001</v>
      </c>
      <c r="O21" s="85">
        <v>0</v>
      </c>
      <c r="P21" s="85">
        <v>349569.9800000001</v>
      </c>
      <c r="Q21" s="85">
        <v>349569.9800000001</v>
      </c>
      <c r="R21" s="85">
        <v>349569.9800000001</v>
      </c>
      <c r="S21" s="81"/>
      <c r="T21" s="81"/>
      <c r="U21" s="81"/>
      <c r="V21" s="81"/>
      <c r="W21" s="81"/>
      <c r="X21" s="81"/>
      <c r="Y21" s="81"/>
      <c r="Z21" s="81"/>
      <c r="AA21" s="81"/>
      <c r="AB21" s="81"/>
    </row>
    <row r="22" spans="1:28" x14ac:dyDescent="0.25">
      <c r="A22" s="89" t="s">
        <v>86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</row>
    <row r="23" spans="1:28" ht="74.25" x14ac:dyDescent="0.25">
      <c r="A23" s="83" t="s">
        <v>518</v>
      </c>
      <c r="B23" s="84" t="s">
        <v>129</v>
      </c>
      <c r="C23" s="84" t="s">
        <v>86</v>
      </c>
      <c r="D23" s="83" t="s">
        <v>519</v>
      </c>
      <c r="E23" s="84" t="s">
        <v>186</v>
      </c>
      <c r="F23" s="83" t="s">
        <v>5</v>
      </c>
      <c r="G23" s="83" t="s">
        <v>203</v>
      </c>
      <c r="H23" s="83" t="s">
        <v>479</v>
      </c>
      <c r="I23" s="84" t="s">
        <v>257</v>
      </c>
      <c r="J23" s="83" t="s">
        <v>263</v>
      </c>
      <c r="K23" s="84" t="s">
        <v>520</v>
      </c>
      <c r="L23" s="85">
        <v>0</v>
      </c>
      <c r="M23" s="85">
        <v>953298.35000000021</v>
      </c>
      <c r="N23" s="85">
        <v>953298.35000000021</v>
      </c>
      <c r="O23" s="85">
        <v>0</v>
      </c>
      <c r="P23" s="85">
        <v>953298.35000000021</v>
      </c>
      <c r="Q23" s="85">
        <v>953298.35000000021</v>
      </c>
      <c r="R23" s="85">
        <v>953298.35000000021</v>
      </c>
      <c r="S23" s="91">
        <v>100</v>
      </c>
      <c r="T23" s="91">
        <v>90</v>
      </c>
      <c r="U23" s="84" t="s">
        <v>265</v>
      </c>
      <c r="V23" s="84" t="s">
        <v>166</v>
      </c>
      <c r="W23" s="81"/>
      <c r="X23" s="84" t="s">
        <v>521</v>
      </c>
      <c r="Y23" s="84" t="s">
        <v>187</v>
      </c>
      <c r="Z23" s="81"/>
      <c r="AA23" s="84" t="s">
        <v>522</v>
      </c>
      <c r="AB23" s="81"/>
    </row>
    <row r="24" spans="1:28" x14ac:dyDescent="0.25">
      <c r="A24" s="92" t="s">
        <v>463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85">
        <v>0</v>
      </c>
      <c r="M24" s="85">
        <v>953298.35000000021</v>
      </c>
      <c r="N24" s="85">
        <v>953298.35000000021</v>
      </c>
      <c r="O24" s="85">
        <v>0</v>
      </c>
      <c r="P24" s="85">
        <v>953298.35000000021</v>
      </c>
      <c r="Q24" s="85">
        <v>953298.35000000021</v>
      </c>
      <c r="R24" s="85">
        <v>953298.35000000021</v>
      </c>
      <c r="S24" s="81"/>
      <c r="T24" s="81"/>
      <c r="U24" s="81"/>
      <c r="V24" s="81"/>
      <c r="W24" s="81"/>
      <c r="X24" s="81"/>
      <c r="Y24" s="81"/>
      <c r="Z24" s="81"/>
      <c r="AA24" s="81"/>
      <c r="AB24" s="81"/>
    </row>
    <row r="25" spans="1:28" x14ac:dyDescent="0.25">
      <c r="A25" s="89" t="s">
        <v>523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</row>
    <row r="26" spans="1:28" ht="74.25" x14ac:dyDescent="0.25">
      <c r="A26" s="83" t="s">
        <v>524</v>
      </c>
      <c r="B26" s="84" t="s">
        <v>525</v>
      </c>
      <c r="C26" s="83" t="s">
        <v>523</v>
      </c>
      <c r="D26" s="83" t="s">
        <v>526</v>
      </c>
      <c r="E26" s="84" t="s">
        <v>527</v>
      </c>
      <c r="F26" s="83" t="s">
        <v>528</v>
      </c>
      <c r="G26" s="83" t="s">
        <v>529</v>
      </c>
      <c r="H26" s="83" t="s">
        <v>479</v>
      </c>
      <c r="I26" s="84" t="s">
        <v>257</v>
      </c>
      <c r="J26" s="83" t="s">
        <v>263</v>
      </c>
      <c r="K26" s="84" t="s">
        <v>530</v>
      </c>
      <c r="L26" s="85">
        <v>0</v>
      </c>
      <c r="M26" s="85">
        <v>298654.31000000006</v>
      </c>
      <c r="N26" s="85">
        <v>298654.31000000006</v>
      </c>
      <c r="O26" s="85">
        <v>0</v>
      </c>
      <c r="P26" s="85">
        <v>298654.31000000006</v>
      </c>
      <c r="Q26" s="85">
        <v>298654.31000000006</v>
      </c>
      <c r="R26" s="85">
        <v>298654.31000000006</v>
      </c>
      <c r="S26" s="91">
        <v>100</v>
      </c>
      <c r="T26" s="86">
        <v>0</v>
      </c>
      <c r="U26" s="84" t="s">
        <v>265</v>
      </c>
      <c r="V26" s="84" t="s">
        <v>167</v>
      </c>
      <c r="W26" s="81"/>
      <c r="X26" s="84" t="s">
        <v>167</v>
      </c>
      <c r="Y26" s="84" t="s">
        <v>482</v>
      </c>
      <c r="Z26" s="81"/>
      <c r="AA26" s="84" t="s">
        <v>482</v>
      </c>
      <c r="AB26" s="81"/>
    </row>
    <row r="27" spans="1:28" x14ac:dyDescent="0.25">
      <c r="A27" s="92" t="s">
        <v>531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85">
        <v>0</v>
      </c>
      <c r="M27" s="85">
        <v>298654.31000000006</v>
      </c>
      <c r="N27" s="85">
        <v>298654.31000000006</v>
      </c>
      <c r="O27" s="85">
        <v>0</v>
      </c>
      <c r="P27" s="85">
        <v>298654.31000000006</v>
      </c>
      <c r="Q27" s="85">
        <v>298654.31000000006</v>
      </c>
      <c r="R27" s="85">
        <v>298654.31000000006</v>
      </c>
      <c r="S27" s="81"/>
      <c r="T27" s="81"/>
      <c r="U27" s="81"/>
      <c r="V27" s="81"/>
      <c r="W27" s="81"/>
      <c r="X27" s="81"/>
      <c r="Y27" s="81"/>
      <c r="Z27" s="81"/>
      <c r="AA27" s="81"/>
      <c r="AB27" s="81"/>
    </row>
    <row r="28" spans="1:28" x14ac:dyDescent="0.25">
      <c r="A28" s="92" t="s">
        <v>358</v>
      </c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85">
        <v>0</v>
      </c>
      <c r="M28" s="85">
        <v>2041377.5700000005</v>
      </c>
      <c r="N28" s="85">
        <v>2041377.5700000005</v>
      </c>
      <c r="O28" s="85">
        <v>373838.21000000008</v>
      </c>
      <c r="P28" s="85">
        <v>1667539.3600000003</v>
      </c>
      <c r="Q28" s="85">
        <v>2041377.5700000005</v>
      </c>
      <c r="R28" s="85">
        <v>2041377.5700000005</v>
      </c>
      <c r="S28" s="81"/>
      <c r="T28" s="81"/>
      <c r="U28" s="81"/>
      <c r="V28" s="81"/>
      <c r="W28" s="81"/>
      <c r="X28" s="81"/>
      <c r="Y28" s="81"/>
      <c r="Z28" s="81"/>
      <c r="AA28" s="81"/>
      <c r="AB28" s="81"/>
    </row>
    <row r="29" spans="1:28" x14ac:dyDescent="0.25">
      <c r="A29" s="82"/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</row>
  </sheetData>
  <mergeCells count="30">
    <mergeCell ref="A27:K27"/>
    <mergeCell ref="A28:K28"/>
    <mergeCell ref="A18:K18"/>
    <mergeCell ref="A19:AB19"/>
    <mergeCell ref="A21:K21"/>
    <mergeCell ref="A22:AB22"/>
    <mergeCell ref="A24:K24"/>
    <mergeCell ref="A25:AB2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D460D-21E1-4E10-A054-CC95AEBB87DE}">
  <sheetPr>
    <tabColor rgb="FF92D050"/>
  </sheetPr>
  <dimension ref="A2:AD20"/>
  <sheetViews>
    <sheetView view="pageBreakPreview" zoomScale="85" zoomScaleNormal="40" zoomScaleSheetLayoutView="85" workbookViewId="0">
      <selection activeCell="A6" sqref="A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547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533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534</v>
      </c>
      <c r="B12" s="84" t="s">
        <v>133</v>
      </c>
      <c r="C12" s="83" t="s">
        <v>83</v>
      </c>
      <c r="D12" s="83" t="s">
        <v>535</v>
      </c>
      <c r="E12" s="84" t="s">
        <v>536</v>
      </c>
      <c r="F12" s="83" t="s">
        <v>5</v>
      </c>
      <c r="G12" s="83" t="s">
        <v>203</v>
      </c>
      <c r="H12" s="83" t="s">
        <v>479</v>
      </c>
      <c r="I12" s="84" t="s">
        <v>257</v>
      </c>
      <c r="J12" s="83" t="s">
        <v>263</v>
      </c>
      <c r="K12" s="84" t="s">
        <v>537</v>
      </c>
      <c r="L12" s="85">
        <v>0</v>
      </c>
      <c r="M12" s="85">
        <v>19928.379999999997</v>
      </c>
      <c r="N12" s="85">
        <v>19928.379999999997</v>
      </c>
      <c r="O12" s="85">
        <v>0</v>
      </c>
      <c r="P12" s="85">
        <v>19928.379999999997</v>
      </c>
      <c r="Q12" s="85">
        <v>19928.379999999997</v>
      </c>
      <c r="R12" s="85">
        <v>19928.379999999997</v>
      </c>
      <c r="S12" s="91">
        <v>100</v>
      </c>
      <c r="T12" s="86">
        <v>0</v>
      </c>
      <c r="U12" s="84" t="s">
        <v>248</v>
      </c>
      <c r="V12" s="84" t="s">
        <v>378</v>
      </c>
      <c r="W12" s="81"/>
      <c r="X12" s="84" t="s">
        <v>538</v>
      </c>
      <c r="Y12" s="84" t="s">
        <v>196</v>
      </c>
      <c r="Z12" s="81"/>
      <c r="AA12" s="84" t="s">
        <v>539</v>
      </c>
      <c r="AB12" s="81"/>
      <c r="AC12" s="87"/>
      <c r="AD12" s="83"/>
    </row>
    <row r="13" spans="1:30" s="82" customFormat="1" x14ac:dyDescent="0.25">
      <c r="A13" s="92" t="s">
        <v>508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19928.379999999997</v>
      </c>
      <c r="N13" s="85">
        <v>19928.379999999997</v>
      </c>
      <c r="O13" s="85">
        <v>0</v>
      </c>
      <c r="P13" s="85">
        <v>19928.379999999997</v>
      </c>
      <c r="Q13" s="85">
        <v>19928.379999999997</v>
      </c>
      <c r="R13" s="85">
        <v>19928.379999999997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89" t="s">
        <v>86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88"/>
    </row>
    <row r="15" spans="1:30" ht="15" customHeight="1" x14ac:dyDescent="0.25">
      <c r="A15" s="83" t="s">
        <v>540</v>
      </c>
      <c r="B15" s="84" t="s">
        <v>129</v>
      </c>
      <c r="C15" s="84" t="s">
        <v>86</v>
      </c>
      <c r="D15" s="83" t="s">
        <v>46</v>
      </c>
      <c r="E15" s="84" t="s">
        <v>47</v>
      </c>
      <c r="F15" s="83" t="s">
        <v>5</v>
      </c>
      <c r="G15" s="83" t="s">
        <v>203</v>
      </c>
      <c r="H15" s="83" t="s">
        <v>479</v>
      </c>
      <c r="I15" s="84" t="s">
        <v>257</v>
      </c>
      <c r="J15" s="83" t="s">
        <v>263</v>
      </c>
      <c r="K15" s="84" t="s">
        <v>541</v>
      </c>
      <c r="L15" s="85">
        <v>0</v>
      </c>
      <c r="M15" s="85">
        <v>612789.23000000021</v>
      </c>
      <c r="N15" s="85">
        <v>612789.23000000021</v>
      </c>
      <c r="O15" s="85">
        <v>612789.23000000021</v>
      </c>
      <c r="P15" s="85">
        <v>0</v>
      </c>
      <c r="Q15" s="85">
        <v>612789.23000000021</v>
      </c>
      <c r="R15" s="85">
        <v>612789.23000000021</v>
      </c>
      <c r="S15" s="91">
        <v>100</v>
      </c>
      <c r="T15" s="91">
        <v>100</v>
      </c>
      <c r="U15" s="84" t="s">
        <v>265</v>
      </c>
      <c r="V15" s="84" t="s">
        <v>45</v>
      </c>
      <c r="W15" s="81"/>
      <c r="X15" s="84" t="s">
        <v>48</v>
      </c>
      <c r="Y15" s="84" t="s">
        <v>22</v>
      </c>
      <c r="Z15" s="81"/>
      <c r="AA15" s="84" t="s">
        <v>36</v>
      </c>
      <c r="AB15" s="84" t="s">
        <v>249</v>
      </c>
    </row>
    <row r="16" spans="1:30" ht="74.25" x14ac:dyDescent="0.25">
      <c r="A16" s="83" t="s">
        <v>542</v>
      </c>
      <c r="B16" s="84" t="s">
        <v>129</v>
      </c>
      <c r="C16" s="84" t="s">
        <v>86</v>
      </c>
      <c r="D16" s="83" t="s">
        <v>543</v>
      </c>
      <c r="E16" s="84" t="s">
        <v>49</v>
      </c>
      <c r="F16" s="83" t="s">
        <v>5</v>
      </c>
      <c r="G16" s="83" t="s">
        <v>203</v>
      </c>
      <c r="H16" s="83" t="s">
        <v>479</v>
      </c>
      <c r="I16" s="84" t="s">
        <v>257</v>
      </c>
      <c r="J16" s="83" t="s">
        <v>263</v>
      </c>
      <c r="K16" s="84" t="s">
        <v>544</v>
      </c>
      <c r="L16" s="85">
        <v>0</v>
      </c>
      <c r="M16" s="85">
        <v>160404.82000000009</v>
      </c>
      <c r="N16" s="85">
        <v>160404.82000000009</v>
      </c>
      <c r="O16" s="85">
        <v>160404.82000000009</v>
      </c>
      <c r="P16" s="85">
        <v>0</v>
      </c>
      <c r="Q16" s="85">
        <v>160404.82000000009</v>
      </c>
      <c r="R16" s="85">
        <v>160404.82000000009</v>
      </c>
      <c r="S16" s="91">
        <v>100</v>
      </c>
      <c r="T16" s="91">
        <v>100</v>
      </c>
      <c r="U16" s="84" t="s">
        <v>265</v>
      </c>
      <c r="V16" s="84" t="s">
        <v>54</v>
      </c>
      <c r="W16" s="84" t="s">
        <v>188</v>
      </c>
      <c r="X16" s="84" t="s">
        <v>188</v>
      </c>
      <c r="Y16" s="84" t="s">
        <v>173</v>
      </c>
      <c r="Z16" s="84" t="s">
        <v>189</v>
      </c>
      <c r="AA16" s="84" t="s">
        <v>189</v>
      </c>
      <c r="AB16" s="84" t="s">
        <v>173</v>
      </c>
    </row>
    <row r="17" spans="1:28" ht="74.25" x14ac:dyDescent="0.25">
      <c r="A17" s="83" t="s">
        <v>545</v>
      </c>
      <c r="B17" s="84" t="s">
        <v>129</v>
      </c>
      <c r="C17" s="84" t="s">
        <v>86</v>
      </c>
      <c r="D17" s="83" t="s">
        <v>43</v>
      </c>
      <c r="E17" s="84" t="s">
        <v>44</v>
      </c>
      <c r="F17" s="83" t="s">
        <v>5</v>
      </c>
      <c r="G17" s="83" t="s">
        <v>203</v>
      </c>
      <c r="H17" s="83" t="s">
        <v>479</v>
      </c>
      <c r="I17" s="84" t="s">
        <v>257</v>
      </c>
      <c r="J17" s="83" t="s">
        <v>263</v>
      </c>
      <c r="K17" s="84" t="s">
        <v>546</v>
      </c>
      <c r="L17" s="85">
        <v>0</v>
      </c>
      <c r="M17" s="85">
        <v>193382.5100000001</v>
      </c>
      <c r="N17" s="85">
        <v>193382.5100000001</v>
      </c>
      <c r="O17" s="85">
        <v>193382.5100000001</v>
      </c>
      <c r="P17" s="85">
        <v>0</v>
      </c>
      <c r="Q17" s="85">
        <v>193382.5100000001</v>
      </c>
      <c r="R17" s="85">
        <v>193382.5100000001</v>
      </c>
      <c r="S17" s="91">
        <v>100</v>
      </c>
      <c r="T17" s="91">
        <v>100</v>
      </c>
      <c r="U17" s="84" t="s">
        <v>265</v>
      </c>
      <c r="V17" s="84" t="s">
        <v>45</v>
      </c>
      <c r="W17" s="84" t="s">
        <v>7</v>
      </c>
      <c r="X17" s="84" t="s">
        <v>7</v>
      </c>
      <c r="Y17" s="84" t="s">
        <v>30</v>
      </c>
      <c r="Z17" s="84" t="s">
        <v>87</v>
      </c>
      <c r="AA17" s="84" t="s">
        <v>87</v>
      </c>
      <c r="AB17" s="84" t="s">
        <v>271</v>
      </c>
    </row>
    <row r="18" spans="1:28" ht="15" customHeight="1" x14ac:dyDescent="0.25">
      <c r="A18" s="92" t="s">
        <v>463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85">
        <v>0</v>
      </c>
      <c r="M18" s="85">
        <v>966576.56000000041</v>
      </c>
      <c r="N18" s="85">
        <v>966576.56000000041</v>
      </c>
      <c r="O18" s="85">
        <v>966576.56000000041</v>
      </c>
      <c r="P18" s="85">
        <v>0</v>
      </c>
      <c r="Q18" s="85">
        <v>966576.56000000041</v>
      </c>
      <c r="R18" s="85">
        <v>966576.56000000041</v>
      </c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ht="15" customHeight="1" x14ac:dyDescent="0.25">
      <c r="A19" s="92" t="s">
        <v>368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85">
        <v>0</v>
      </c>
      <c r="M19" s="85">
        <v>986504.94000000041</v>
      </c>
      <c r="N19" s="85">
        <v>986504.94000000041</v>
      </c>
      <c r="O19" s="85">
        <v>966576.56000000041</v>
      </c>
      <c r="P19" s="85">
        <v>19928.379999999997</v>
      </c>
      <c r="Q19" s="85">
        <v>986504.94000000041</v>
      </c>
      <c r="R19" s="85">
        <v>986504.94000000041</v>
      </c>
      <c r="S19" s="81"/>
      <c r="T19" s="81"/>
      <c r="U19" s="81"/>
      <c r="V19" s="81"/>
      <c r="W19" s="81"/>
      <c r="X19" s="81"/>
      <c r="Y19" s="81"/>
      <c r="Z19" s="81"/>
      <c r="AA19" s="81"/>
      <c r="AB19" s="81"/>
    </row>
    <row r="20" spans="1:28" x14ac:dyDescent="0.25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</row>
  </sheetData>
  <mergeCells count="26">
    <mergeCell ref="AC8:AC9"/>
    <mergeCell ref="AD8:AD9"/>
    <mergeCell ref="A10:AB10"/>
    <mergeCell ref="A11:AB11"/>
    <mergeCell ref="A18:K18"/>
    <mergeCell ref="A13:K13"/>
    <mergeCell ref="A14:AB14"/>
    <mergeCell ref="A19:K19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7A984-B2F0-4EF3-B740-34EF67F6DC73}">
  <sheetPr>
    <tabColor rgb="FF92D050"/>
  </sheetPr>
  <dimension ref="A2:AD32"/>
  <sheetViews>
    <sheetView view="pageBreakPreview" topLeftCell="A4" zoomScale="85" zoomScaleNormal="40" zoomScaleSheetLayoutView="85" workbookViewId="0">
      <selection activeCell="P17" sqref="P1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599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548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x14ac:dyDescent="0.25">
      <c r="A11" s="89" t="s">
        <v>549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550</v>
      </c>
      <c r="B12" s="84" t="s">
        <v>551</v>
      </c>
      <c r="C12" s="84" t="s">
        <v>549</v>
      </c>
      <c r="D12" s="83" t="s">
        <v>552</v>
      </c>
      <c r="E12" s="84" t="s">
        <v>553</v>
      </c>
      <c r="F12" s="83" t="s">
        <v>23</v>
      </c>
      <c r="G12" s="83" t="s">
        <v>554</v>
      </c>
      <c r="H12" s="83" t="s">
        <v>479</v>
      </c>
      <c r="I12" s="83" t="s">
        <v>205</v>
      </c>
      <c r="J12" s="83" t="s">
        <v>263</v>
      </c>
      <c r="K12" s="84" t="s">
        <v>555</v>
      </c>
      <c r="L12" s="85">
        <v>0</v>
      </c>
      <c r="M12" s="85">
        <v>3044429.060000001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265</v>
      </c>
      <c r="V12" s="84" t="s">
        <v>378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15" customHeight="1" x14ac:dyDescent="0.25">
      <c r="A13" s="92" t="s">
        <v>556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3044429.060000001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89" t="s">
        <v>557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88"/>
    </row>
    <row r="15" spans="1:30" ht="15" customHeight="1" x14ac:dyDescent="0.25">
      <c r="A15" s="83" t="s">
        <v>558</v>
      </c>
      <c r="B15" s="84" t="s">
        <v>559</v>
      </c>
      <c r="C15" s="83" t="s">
        <v>557</v>
      </c>
      <c r="D15" s="83" t="s">
        <v>560</v>
      </c>
      <c r="E15" s="84" t="s">
        <v>561</v>
      </c>
      <c r="F15" s="83" t="s">
        <v>5</v>
      </c>
      <c r="G15" s="83" t="s">
        <v>203</v>
      </c>
      <c r="H15" s="83" t="s">
        <v>479</v>
      </c>
      <c r="I15" s="83" t="s">
        <v>205</v>
      </c>
      <c r="J15" s="84" t="s">
        <v>206</v>
      </c>
      <c r="K15" s="84" t="s">
        <v>562</v>
      </c>
      <c r="L15" s="85">
        <v>0</v>
      </c>
      <c r="M15" s="85">
        <v>2050200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6">
        <v>0</v>
      </c>
      <c r="T15" s="86">
        <v>0</v>
      </c>
      <c r="U15" s="84" t="s">
        <v>248</v>
      </c>
      <c r="V15" s="84" t="s">
        <v>378</v>
      </c>
      <c r="W15" s="81"/>
      <c r="X15" s="81"/>
      <c r="Y15" s="84" t="s">
        <v>11</v>
      </c>
      <c r="Z15" s="81"/>
      <c r="AA15" s="81"/>
      <c r="AB15" s="81"/>
    </row>
    <row r="16" spans="1:30" ht="74.25" x14ac:dyDescent="0.25">
      <c r="A16" s="83" t="s">
        <v>563</v>
      </c>
      <c r="B16" s="84" t="s">
        <v>559</v>
      </c>
      <c r="C16" s="83" t="s">
        <v>557</v>
      </c>
      <c r="D16" s="83" t="s">
        <v>564</v>
      </c>
      <c r="E16" s="84" t="s">
        <v>565</v>
      </c>
      <c r="F16" s="83" t="s">
        <v>5</v>
      </c>
      <c r="G16" s="83" t="s">
        <v>203</v>
      </c>
      <c r="H16" s="83" t="s">
        <v>479</v>
      </c>
      <c r="I16" s="83" t="s">
        <v>205</v>
      </c>
      <c r="J16" s="84" t="s">
        <v>206</v>
      </c>
      <c r="K16" s="84" t="s">
        <v>566</v>
      </c>
      <c r="L16" s="85">
        <v>0</v>
      </c>
      <c r="M16" s="85">
        <v>1463700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6">
        <v>0</v>
      </c>
      <c r="T16" s="86">
        <v>0</v>
      </c>
      <c r="U16" s="84" t="s">
        <v>248</v>
      </c>
      <c r="V16" s="84" t="s">
        <v>378</v>
      </c>
      <c r="W16" s="81"/>
      <c r="X16" s="81"/>
      <c r="Y16" s="84" t="s">
        <v>11</v>
      </c>
      <c r="Z16" s="81"/>
      <c r="AA16" s="81"/>
      <c r="AB16" s="81"/>
    </row>
    <row r="17" spans="1:28" ht="74.25" x14ac:dyDescent="0.25">
      <c r="A17" s="83" t="s">
        <v>567</v>
      </c>
      <c r="B17" s="84" t="s">
        <v>559</v>
      </c>
      <c r="C17" s="83" t="s">
        <v>557</v>
      </c>
      <c r="D17" s="83" t="s">
        <v>568</v>
      </c>
      <c r="E17" s="84" t="s">
        <v>569</v>
      </c>
      <c r="F17" s="83" t="s">
        <v>5</v>
      </c>
      <c r="G17" s="83" t="s">
        <v>203</v>
      </c>
      <c r="H17" s="83" t="s">
        <v>479</v>
      </c>
      <c r="I17" s="83" t="s">
        <v>205</v>
      </c>
      <c r="J17" s="84" t="s">
        <v>206</v>
      </c>
      <c r="K17" s="84" t="s">
        <v>570</v>
      </c>
      <c r="L17" s="85">
        <v>0</v>
      </c>
      <c r="M17" s="85">
        <v>588200.00000000023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6">
        <v>0</v>
      </c>
      <c r="T17" s="86">
        <v>0</v>
      </c>
      <c r="U17" s="84" t="s">
        <v>248</v>
      </c>
      <c r="V17" s="84" t="s">
        <v>378</v>
      </c>
      <c r="W17" s="81"/>
      <c r="X17" s="81"/>
      <c r="Y17" s="84" t="s">
        <v>11</v>
      </c>
      <c r="Z17" s="81"/>
      <c r="AA17" s="81"/>
      <c r="AB17" s="81"/>
    </row>
    <row r="18" spans="1:28" ht="15" customHeight="1" x14ac:dyDescent="0.25">
      <c r="A18" s="83" t="s">
        <v>571</v>
      </c>
      <c r="B18" s="84" t="s">
        <v>559</v>
      </c>
      <c r="C18" s="83" t="s">
        <v>557</v>
      </c>
      <c r="D18" s="83" t="s">
        <v>572</v>
      </c>
      <c r="E18" s="84" t="s">
        <v>573</v>
      </c>
      <c r="F18" s="83" t="s">
        <v>5</v>
      </c>
      <c r="G18" s="83" t="s">
        <v>203</v>
      </c>
      <c r="H18" s="83" t="s">
        <v>479</v>
      </c>
      <c r="I18" s="83" t="s">
        <v>205</v>
      </c>
      <c r="J18" s="84" t="s">
        <v>206</v>
      </c>
      <c r="K18" s="84" t="s">
        <v>574</v>
      </c>
      <c r="L18" s="85">
        <v>0</v>
      </c>
      <c r="M18" s="85">
        <v>1820700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6">
        <v>0</v>
      </c>
      <c r="T18" s="86">
        <v>0</v>
      </c>
      <c r="U18" s="84" t="s">
        <v>248</v>
      </c>
      <c r="V18" s="84" t="s">
        <v>378</v>
      </c>
      <c r="W18" s="81"/>
      <c r="X18" s="81"/>
      <c r="Y18" s="84" t="s">
        <v>11</v>
      </c>
      <c r="Z18" s="81"/>
      <c r="AA18" s="81"/>
      <c r="AB18" s="81"/>
    </row>
    <row r="19" spans="1:28" ht="15" customHeight="1" x14ac:dyDescent="0.25">
      <c r="A19" s="83" t="s">
        <v>575</v>
      </c>
      <c r="B19" s="84" t="s">
        <v>559</v>
      </c>
      <c r="C19" s="83" t="s">
        <v>557</v>
      </c>
      <c r="D19" s="83" t="s">
        <v>576</v>
      </c>
      <c r="E19" s="84" t="s">
        <v>577</v>
      </c>
      <c r="F19" s="83" t="s">
        <v>5</v>
      </c>
      <c r="G19" s="83" t="s">
        <v>203</v>
      </c>
      <c r="H19" s="83" t="s">
        <v>479</v>
      </c>
      <c r="I19" s="83" t="s">
        <v>205</v>
      </c>
      <c r="J19" s="84" t="s">
        <v>206</v>
      </c>
      <c r="K19" s="84" t="s">
        <v>578</v>
      </c>
      <c r="L19" s="85">
        <v>0</v>
      </c>
      <c r="M19" s="85">
        <v>11187890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6">
        <v>0</v>
      </c>
      <c r="T19" s="86">
        <v>0</v>
      </c>
      <c r="U19" s="84" t="s">
        <v>248</v>
      </c>
      <c r="V19" s="84" t="s">
        <v>378</v>
      </c>
      <c r="W19" s="81"/>
      <c r="X19" s="81"/>
      <c r="Y19" s="84" t="s">
        <v>11</v>
      </c>
      <c r="Z19" s="81"/>
      <c r="AA19" s="81"/>
      <c r="AB19" s="81"/>
    </row>
    <row r="20" spans="1:28" x14ac:dyDescent="0.25">
      <c r="A20" s="92" t="s">
        <v>579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85">
        <v>0</v>
      </c>
      <c r="M20" s="85">
        <v>17110690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1"/>
      <c r="T20" s="81"/>
      <c r="U20" s="81"/>
      <c r="V20" s="81"/>
      <c r="W20" s="81"/>
      <c r="X20" s="81"/>
      <c r="Y20" s="81"/>
      <c r="Z20" s="81"/>
      <c r="AA20" s="81"/>
      <c r="AB20" s="81"/>
    </row>
    <row r="21" spans="1:28" x14ac:dyDescent="0.25">
      <c r="A21" s="89" t="s">
        <v>86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:28" ht="74.25" x14ac:dyDescent="0.25">
      <c r="A22" s="83" t="s">
        <v>580</v>
      </c>
      <c r="B22" s="84" t="s">
        <v>129</v>
      </c>
      <c r="C22" s="84" t="s">
        <v>86</v>
      </c>
      <c r="D22" s="83" t="s">
        <v>581</v>
      </c>
      <c r="E22" s="84" t="s">
        <v>582</v>
      </c>
      <c r="F22" s="83" t="s">
        <v>6</v>
      </c>
      <c r="G22" s="83" t="s">
        <v>429</v>
      </c>
      <c r="H22" s="83" t="s">
        <v>479</v>
      </c>
      <c r="I22" s="83" t="s">
        <v>205</v>
      </c>
      <c r="J22" s="83" t="s">
        <v>263</v>
      </c>
      <c r="K22" s="84" t="s">
        <v>583</v>
      </c>
      <c r="L22" s="85">
        <v>0</v>
      </c>
      <c r="M22" s="85">
        <v>6557994.4600000009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6">
        <v>0</v>
      </c>
      <c r="T22" s="86">
        <v>0</v>
      </c>
      <c r="U22" s="84" t="s">
        <v>265</v>
      </c>
      <c r="V22" s="84" t="s">
        <v>378</v>
      </c>
      <c r="W22" s="81"/>
      <c r="X22" s="81"/>
      <c r="Y22" s="84" t="s">
        <v>11</v>
      </c>
      <c r="Z22" s="81"/>
      <c r="AA22" s="81"/>
      <c r="AB22" s="81"/>
    </row>
    <row r="23" spans="1:28" ht="74.25" x14ac:dyDescent="0.25">
      <c r="A23" s="83" t="s">
        <v>584</v>
      </c>
      <c r="B23" s="84" t="s">
        <v>129</v>
      </c>
      <c r="C23" s="84" t="s">
        <v>86</v>
      </c>
      <c r="D23" s="83" t="s">
        <v>585</v>
      </c>
      <c r="E23" s="84" t="s">
        <v>586</v>
      </c>
      <c r="F23" s="83" t="s">
        <v>6</v>
      </c>
      <c r="G23" s="83" t="s">
        <v>429</v>
      </c>
      <c r="H23" s="83" t="s">
        <v>479</v>
      </c>
      <c r="I23" s="83" t="s">
        <v>205</v>
      </c>
      <c r="J23" s="83" t="s">
        <v>263</v>
      </c>
      <c r="K23" s="84" t="s">
        <v>587</v>
      </c>
      <c r="L23" s="85">
        <v>0</v>
      </c>
      <c r="M23" s="85">
        <v>1397576.48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6">
        <v>0</v>
      </c>
      <c r="T23" s="86">
        <v>0</v>
      </c>
      <c r="U23" s="84" t="s">
        <v>265</v>
      </c>
      <c r="V23" s="84" t="s">
        <v>378</v>
      </c>
      <c r="W23" s="81"/>
      <c r="X23" s="81"/>
      <c r="Y23" s="84" t="s">
        <v>11</v>
      </c>
      <c r="Z23" s="81"/>
      <c r="AA23" s="81"/>
      <c r="AB23" s="81"/>
    </row>
    <row r="24" spans="1:28" x14ac:dyDescent="0.25">
      <c r="A24" s="92" t="s">
        <v>463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85">
        <v>0</v>
      </c>
      <c r="M24" s="85">
        <v>7955570.9400000004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1"/>
      <c r="T24" s="81"/>
      <c r="U24" s="81"/>
      <c r="V24" s="81"/>
      <c r="W24" s="81"/>
      <c r="X24" s="81"/>
      <c r="Y24" s="81"/>
      <c r="Z24" s="81"/>
      <c r="AA24" s="81"/>
      <c r="AB24" s="81"/>
    </row>
    <row r="25" spans="1:28" x14ac:dyDescent="0.25">
      <c r="A25" s="89" t="s">
        <v>123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</row>
    <row r="26" spans="1:28" ht="74.25" x14ac:dyDescent="0.25">
      <c r="A26" s="83" t="s">
        <v>588</v>
      </c>
      <c r="B26" s="84" t="s">
        <v>124</v>
      </c>
      <c r="C26" s="84" t="s">
        <v>123</v>
      </c>
      <c r="D26" s="83" t="s">
        <v>75</v>
      </c>
      <c r="E26" s="84" t="s">
        <v>589</v>
      </c>
      <c r="F26" s="83" t="s">
        <v>5</v>
      </c>
      <c r="G26" s="83" t="s">
        <v>203</v>
      </c>
      <c r="H26" s="83" t="s">
        <v>479</v>
      </c>
      <c r="I26" s="83" t="s">
        <v>205</v>
      </c>
      <c r="J26" s="84" t="s">
        <v>206</v>
      </c>
      <c r="K26" s="84" t="s">
        <v>207</v>
      </c>
      <c r="L26" s="85">
        <v>0</v>
      </c>
      <c r="M26" s="85">
        <v>295934.41000000009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6">
        <v>0</v>
      </c>
      <c r="T26" s="86">
        <v>0</v>
      </c>
      <c r="U26" s="84" t="s">
        <v>248</v>
      </c>
      <c r="V26" s="84" t="s">
        <v>16</v>
      </c>
      <c r="W26" s="81"/>
      <c r="X26" s="81"/>
      <c r="Y26" s="84" t="s">
        <v>11</v>
      </c>
      <c r="Z26" s="81"/>
      <c r="AA26" s="81"/>
      <c r="AB26" s="81"/>
    </row>
    <row r="27" spans="1:28" ht="74.25" x14ac:dyDescent="0.25">
      <c r="A27" s="83" t="s">
        <v>590</v>
      </c>
      <c r="B27" s="84" t="s">
        <v>124</v>
      </c>
      <c r="C27" s="84" t="s">
        <v>123</v>
      </c>
      <c r="D27" s="84" t="s">
        <v>591</v>
      </c>
      <c r="E27" s="84" t="s">
        <v>592</v>
      </c>
      <c r="F27" s="83" t="s">
        <v>5</v>
      </c>
      <c r="G27" s="83" t="s">
        <v>203</v>
      </c>
      <c r="H27" s="83" t="s">
        <v>479</v>
      </c>
      <c r="I27" s="83" t="s">
        <v>205</v>
      </c>
      <c r="J27" s="84" t="s">
        <v>206</v>
      </c>
      <c r="K27" s="84" t="s">
        <v>207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6">
        <v>0</v>
      </c>
      <c r="T27" s="86">
        <v>0</v>
      </c>
      <c r="U27" s="84" t="s">
        <v>248</v>
      </c>
      <c r="V27" s="84" t="s">
        <v>378</v>
      </c>
      <c r="W27" s="81"/>
      <c r="X27" s="81"/>
      <c r="Y27" s="84" t="s">
        <v>11</v>
      </c>
      <c r="Z27" s="81"/>
      <c r="AA27" s="81"/>
      <c r="AB27" s="81"/>
    </row>
    <row r="28" spans="1:28" ht="74.25" x14ac:dyDescent="0.25">
      <c r="A28" s="83" t="s">
        <v>593</v>
      </c>
      <c r="B28" s="84" t="s">
        <v>124</v>
      </c>
      <c r="C28" s="84" t="s">
        <v>123</v>
      </c>
      <c r="D28" s="84" t="s">
        <v>594</v>
      </c>
      <c r="E28" s="84" t="s">
        <v>595</v>
      </c>
      <c r="F28" s="83" t="s">
        <v>5</v>
      </c>
      <c r="G28" s="83" t="s">
        <v>203</v>
      </c>
      <c r="H28" s="83" t="s">
        <v>479</v>
      </c>
      <c r="I28" s="83" t="s">
        <v>205</v>
      </c>
      <c r="J28" s="84" t="s">
        <v>206</v>
      </c>
      <c r="K28" s="84" t="s">
        <v>207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6">
        <v>0</v>
      </c>
      <c r="T28" s="86">
        <v>0</v>
      </c>
      <c r="U28" s="84" t="s">
        <v>248</v>
      </c>
      <c r="V28" s="84" t="s">
        <v>378</v>
      </c>
      <c r="W28" s="81"/>
      <c r="X28" s="81"/>
      <c r="Y28" s="84" t="s">
        <v>11</v>
      </c>
      <c r="Z28" s="81"/>
      <c r="AA28" s="81"/>
      <c r="AB28" s="81"/>
    </row>
    <row r="29" spans="1:28" ht="74.25" x14ac:dyDescent="0.25">
      <c r="A29" s="83" t="s">
        <v>596</v>
      </c>
      <c r="B29" s="84" t="s">
        <v>124</v>
      </c>
      <c r="C29" s="84" t="s">
        <v>123</v>
      </c>
      <c r="D29" s="83" t="s">
        <v>597</v>
      </c>
      <c r="E29" s="84" t="s">
        <v>598</v>
      </c>
      <c r="F29" s="83" t="s">
        <v>5</v>
      </c>
      <c r="G29" s="83" t="s">
        <v>203</v>
      </c>
      <c r="H29" s="83" t="s">
        <v>479</v>
      </c>
      <c r="I29" s="83" t="s">
        <v>205</v>
      </c>
      <c r="J29" s="84" t="s">
        <v>206</v>
      </c>
      <c r="K29" s="84" t="s">
        <v>207</v>
      </c>
      <c r="L29" s="85">
        <v>0</v>
      </c>
      <c r="M29" s="85">
        <v>78.889999999999986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6">
        <v>0</v>
      </c>
      <c r="T29" s="86">
        <v>0</v>
      </c>
      <c r="U29" s="84" t="s">
        <v>248</v>
      </c>
      <c r="V29" s="84" t="s">
        <v>17</v>
      </c>
      <c r="W29" s="81"/>
      <c r="X29" s="81"/>
      <c r="Y29" s="84" t="s">
        <v>11</v>
      </c>
      <c r="Z29" s="81"/>
      <c r="AA29" s="81"/>
      <c r="AB29" s="81"/>
    </row>
    <row r="30" spans="1:28" x14ac:dyDescent="0.25">
      <c r="A30" s="92" t="s">
        <v>250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85">
        <v>0</v>
      </c>
      <c r="M30" s="85">
        <v>296013.30000000005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1"/>
      <c r="T30" s="81"/>
      <c r="U30" s="81"/>
      <c r="V30" s="81"/>
      <c r="W30" s="81"/>
      <c r="X30" s="81"/>
      <c r="Y30" s="81"/>
      <c r="Z30" s="81"/>
      <c r="AA30" s="81"/>
      <c r="AB30" s="81"/>
    </row>
    <row r="31" spans="1:28" x14ac:dyDescent="0.25">
      <c r="A31" s="92" t="s">
        <v>251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85">
        <v>0</v>
      </c>
      <c r="M31" s="85">
        <v>28406703.300000001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1"/>
      <c r="T31" s="81"/>
      <c r="U31" s="81"/>
      <c r="V31" s="81"/>
      <c r="W31" s="81"/>
      <c r="X31" s="81"/>
      <c r="Y31" s="81"/>
      <c r="Z31" s="81"/>
      <c r="AA31" s="81"/>
      <c r="AB31" s="81"/>
    </row>
    <row r="32" spans="1:28" x14ac:dyDescent="0.25">
      <c r="A32" s="8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</row>
  </sheetData>
  <mergeCells count="30">
    <mergeCell ref="A30:K30"/>
    <mergeCell ref="A31:K31"/>
    <mergeCell ref="A20:K20"/>
    <mergeCell ref="A21:AB21"/>
    <mergeCell ref="A24:K24"/>
    <mergeCell ref="A25:AB25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2A59-B030-43E8-A2BE-BD8704ADFB06}">
  <sheetPr>
    <tabColor rgb="FF92D050"/>
  </sheetPr>
  <dimension ref="A2:AD18"/>
  <sheetViews>
    <sheetView view="pageBreakPreview" zoomScale="85" zoomScaleNormal="40" zoomScaleSheetLayoutView="85" workbookViewId="0">
      <selection activeCell="N26" sqref="N2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547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600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601</v>
      </c>
      <c r="B12" s="84" t="s">
        <v>124</v>
      </c>
      <c r="C12" s="84" t="s">
        <v>123</v>
      </c>
      <c r="D12" s="83" t="s">
        <v>66</v>
      </c>
      <c r="E12" s="84" t="s">
        <v>602</v>
      </c>
      <c r="F12" s="83" t="s">
        <v>5</v>
      </c>
      <c r="G12" s="83" t="s">
        <v>203</v>
      </c>
      <c r="H12" s="83" t="s">
        <v>479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14</v>
      </c>
      <c r="W12" s="81"/>
      <c r="X12" s="81"/>
      <c r="Y12" s="84" t="s">
        <v>20</v>
      </c>
      <c r="Z12" s="81"/>
      <c r="AA12" s="81"/>
      <c r="AB12" s="81"/>
      <c r="AC12" s="87"/>
      <c r="AD12" s="83"/>
    </row>
    <row r="13" spans="1:30" s="82" customFormat="1" ht="15" customHeight="1" x14ac:dyDescent="0.25">
      <c r="A13" s="83" t="s">
        <v>603</v>
      </c>
      <c r="B13" s="84" t="s">
        <v>124</v>
      </c>
      <c r="C13" s="84" t="s">
        <v>123</v>
      </c>
      <c r="D13" s="83" t="s">
        <v>190</v>
      </c>
      <c r="E13" s="84" t="s">
        <v>604</v>
      </c>
      <c r="F13" s="83" t="s">
        <v>5</v>
      </c>
      <c r="G13" s="83" t="s">
        <v>203</v>
      </c>
      <c r="H13" s="83" t="s">
        <v>479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16081.039999999999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1"/>
      <c r="Y13" s="84" t="s">
        <v>20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83" t="s">
        <v>605</v>
      </c>
      <c r="B14" s="84" t="s">
        <v>124</v>
      </c>
      <c r="C14" s="84" t="s">
        <v>123</v>
      </c>
      <c r="D14" s="83" t="s">
        <v>68</v>
      </c>
      <c r="E14" s="84" t="s">
        <v>606</v>
      </c>
      <c r="F14" s="83" t="s">
        <v>5</v>
      </c>
      <c r="G14" s="83" t="s">
        <v>203</v>
      </c>
      <c r="H14" s="83" t="s">
        <v>479</v>
      </c>
      <c r="I14" s="83" t="s">
        <v>205</v>
      </c>
      <c r="J14" s="84" t="s">
        <v>206</v>
      </c>
      <c r="K14" s="84" t="s">
        <v>207</v>
      </c>
      <c r="L14" s="85">
        <v>0</v>
      </c>
      <c r="M14" s="85">
        <v>73.86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6">
        <v>0</v>
      </c>
      <c r="T14" s="86">
        <v>0</v>
      </c>
      <c r="U14" s="84" t="s">
        <v>248</v>
      </c>
      <c r="V14" s="84" t="s">
        <v>14</v>
      </c>
      <c r="W14" s="81"/>
      <c r="X14" s="81"/>
      <c r="Y14" s="84" t="s">
        <v>20</v>
      </c>
      <c r="Z14" s="81"/>
      <c r="AA14" s="81"/>
      <c r="AB14" s="81"/>
      <c r="AC14" s="88"/>
    </row>
    <row r="15" spans="1:30" ht="15" customHeight="1" x14ac:dyDescent="0.25">
      <c r="A15" s="83" t="s">
        <v>607</v>
      </c>
      <c r="B15" s="84" t="s">
        <v>124</v>
      </c>
      <c r="C15" s="84" t="s">
        <v>123</v>
      </c>
      <c r="D15" s="83" t="s">
        <v>67</v>
      </c>
      <c r="E15" s="84" t="s">
        <v>608</v>
      </c>
      <c r="F15" s="83" t="s">
        <v>5</v>
      </c>
      <c r="G15" s="83" t="s">
        <v>203</v>
      </c>
      <c r="H15" s="83" t="s">
        <v>479</v>
      </c>
      <c r="I15" s="83" t="s">
        <v>205</v>
      </c>
      <c r="J15" s="84" t="s">
        <v>206</v>
      </c>
      <c r="K15" s="84" t="s">
        <v>207</v>
      </c>
      <c r="L15" s="85">
        <v>0</v>
      </c>
      <c r="M15" s="85">
        <v>197.45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6">
        <v>0</v>
      </c>
      <c r="T15" s="86">
        <v>0</v>
      </c>
      <c r="U15" s="84" t="s">
        <v>248</v>
      </c>
      <c r="V15" s="84" t="s">
        <v>14</v>
      </c>
      <c r="W15" s="81"/>
      <c r="X15" s="81"/>
      <c r="Y15" s="84" t="s">
        <v>20</v>
      </c>
      <c r="Z15" s="81"/>
      <c r="AA15" s="81"/>
      <c r="AB15" s="81"/>
    </row>
    <row r="16" spans="1:30" x14ac:dyDescent="0.25">
      <c r="A16" s="92" t="s">
        <v>250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85">
        <v>0</v>
      </c>
      <c r="M16" s="85">
        <v>16352.349999999999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x14ac:dyDescent="0.25">
      <c r="A17" s="92" t="s">
        <v>609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85">
        <v>0</v>
      </c>
      <c r="M17" s="85">
        <v>16352.349999999999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</row>
  </sheetData>
  <mergeCells count="24">
    <mergeCell ref="A16:K16"/>
    <mergeCell ref="A17:K1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82965-893C-4553-B7B5-FBA634275A65}">
  <sheetPr>
    <tabColor rgb="FF92D050"/>
  </sheetPr>
  <dimension ref="A2:AD46"/>
  <sheetViews>
    <sheetView view="pageBreakPreview" topLeftCell="A22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359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252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253</v>
      </c>
      <c r="B12" s="84" t="s">
        <v>127</v>
      </c>
      <c r="C12" s="83" t="s">
        <v>126</v>
      </c>
      <c r="D12" s="83" t="s">
        <v>254</v>
      </c>
      <c r="E12" s="84" t="s">
        <v>255</v>
      </c>
      <c r="F12" s="83" t="s">
        <v>5</v>
      </c>
      <c r="G12" s="83" t="s">
        <v>203</v>
      </c>
      <c r="H12" s="83" t="s">
        <v>256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51662.710000000006</v>
      </c>
      <c r="N12" s="85">
        <v>51662.710000000006</v>
      </c>
      <c r="O12" s="85">
        <v>59419.27</v>
      </c>
      <c r="P12" s="85">
        <v>-7756.5599999999995</v>
      </c>
      <c r="Q12" s="85">
        <v>51662.710000000006</v>
      </c>
      <c r="R12" s="85">
        <v>51662.710000000006</v>
      </c>
      <c r="S12" s="91">
        <v>100</v>
      </c>
      <c r="T12" s="91">
        <v>100</v>
      </c>
      <c r="U12" s="84" t="s">
        <v>248</v>
      </c>
      <c r="V12" s="84" t="s">
        <v>18</v>
      </c>
      <c r="W12" s="81"/>
      <c r="X12" s="84" t="s">
        <v>18</v>
      </c>
      <c r="Y12" s="84" t="s">
        <v>11</v>
      </c>
      <c r="Z12" s="81"/>
      <c r="AA12" s="84" t="s">
        <v>33</v>
      </c>
      <c r="AB12" s="84" t="s">
        <v>33</v>
      </c>
      <c r="AC12" s="87"/>
      <c r="AD12" s="83"/>
    </row>
    <row r="13" spans="1:30" s="82" customFormat="1" ht="15" customHeight="1" x14ac:dyDescent="0.25">
      <c r="A13" s="83" t="s">
        <v>258</v>
      </c>
      <c r="B13" s="84" t="s">
        <v>127</v>
      </c>
      <c r="C13" s="83" t="s">
        <v>126</v>
      </c>
      <c r="D13" s="83" t="s">
        <v>259</v>
      </c>
      <c r="E13" s="84" t="s">
        <v>174</v>
      </c>
      <c r="F13" s="83" t="s">
        <v>5</v>
      </c>
      <c r="G13" s="83" t="s">
        <v>203</v>
      </c>
      <c r="H13" s="83" t="s">
        <v>256</v>
      </c>
      <c r="I13" s="84" t="s">
        <v>257</v>
      </c>
      <c r="J13" s="84" t="s">
        <v>206</v>
      </c>
      <c r="K13" s="84" t="s">
        <v>207</v>
      </c>
      <c r="L13" s="85">
        <v>0</v>
      </c>
      <c r="M13" s="85">
        <v>1770612.2899999998</v>
      </c>
      <c r="N13" s="85">
        <v>1767602.16</v>
      </c>
      <c r="O13" s="85">
        <v>1219391.3799999999</v>
      </c>
      <c r="P13" s="85">
        <v>548210.78000000026</v>
      </c>
      <c r="Q13" s="85">
        <v>1767602.16</v>
      </c>
      <c r="R13" s="85">
        <v>1767602.16</v>
      </c>
      <c r="S13" s="91">
        <v>99.829994967447107</v>
      </c>
      <c r="T13" s="91">
        <v>63</v>
      </c>
      <c r="U13" s="84" t="s">
        <v>248</v>
      </c>
      <c r="V13" s="84" t="s">
        <v>19</v>
      </c>
      <c r="W13" s="81"/>
      <c r="X13" s="84" t="s">
        <v>19</v>
      </c>
      <c r="Y13" s="84" t="s">
        <v>11</v>
      </c>
      <c r="Z13" s="81"/>
      <c r="AA13" s="84" t="s">
        <v>182</v>
      </c>
      <c r="AB13" s="81"/>
      <c r="AC13" s="80"/>
      <c r="AD13" s="81"/>
    </row>
    <row r="14" spans="1:30" s="82" customFormat="1" ht="15" customHeight="1" x14ac:dyDescent="0.25">
      <c r="A14" s="92" t="s">
        <v>260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1822275</v>
      </c>
      <c r="N14" s="85">
        <v>1819264.8699999999</v>
      </c>
      <c r="O14" s="85">
        <v>1278810.6499999999</v>
      </c>
      <c r="P14" s="85">
        <v>540454.2200000002</v>
      </c>
      <c r="Q14" s="85">
        <v>1819264.8699999999</v>
      </c>
      <c r="R14" s="85">
        <v>1819264.8699999999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ht="15" customHeight="1" x14ac:dyDescent="0.25">
      <c r="A15" s="89" t="s">
        <v>175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</row>
    <row r="16" spans="1:30" ht="24.75" x14ac:dyDescent="0.25">
      <c r="A16" s="83" t="s">
        <v>261</v>
      </c>
      <c r="B16" s="84" t="s">
        <v>176</v>
      </c>
      <c r="C16" s="83" t="s">
        <v>175</v>
      </c>
      <c r="D16" s="83" t="s">
        <v>262</v>
      </c>
      <c r="E16" s="84" t="s">
        <v>177</v>
      </c>
      <c r="F16" s="83" t="s">
        <v>5</v>
      </c>
      <c r="G16" s="83" t="s">
        <v>203</v>
      </c>
      <c r="H16" s="83" t="s">
        <v>256</v>
      </c>
      <c r="I16" s="84" t="s">
        <v>257</v>
      </c>
      <c r="J16" s="83" t="s">
        <v>263</v>
      </c>
      <c r="K16" s="84" t="s">
        <v>264</v>
      </c>
      <c r="L16" s="85">
        <v>0</v>
      </c>
      <c r="M16" s="85">
        <v>342938.14000000007</v>
      </c>
      <c r="N16" s="85">
        <v>342938.14000000007</v>
      </c>
      <c r="O16" s="85">
        <v>9375.06</v>
      </c>
      <c r="P16" s="85">
        <v>333563.08000000007</v>
      </c>
      <c r="Q16" s="85">
        <v>342938.14000000007</v>
      </c>
      <c r="R16" s="85">
        <v>342938.14000000007</v>
      </c>
      <c r="S16" s="91">
        <v>100</v>
      </c>
      <c r="T16" s="91">
        <v>100</v>
      </c>
      <c r="U16" s="84" t="s">
        <v>265</v>
      </c>
      <c r="V16" s="84" t="s">
        <v>178</v>
      </c>
      <c r="W16" s="84" t="s">
        <v>178</v>
      </c>
      <c r="X16" s="84" t="s">
        <v>178</v>
      </c>
      <c r="Y16" s="84" t="s">
        <v>179</v>
      </c>
      <c r="Z16" s="84" t="s">
        <v>178</v>
      </c>
      <c r="AA16" s="84" t="s">
        <v>179</v>
      </c>
      <c r="AB16" s="84" t="s">
        <v>266</v>
      </c>
    </row>
    <row r="17" spans="1:28" x14ac:dyDescent="0.25">
      <c r="A17" s="92" t="s">
        <v>267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85">
        <v>0</v>
      </c>
      <c r="M17" s="85">
        <v>342938.14000000007</v>
      </c>
      <c r="N17" s="85">
        <v>342938.14000000007</v>
      </c>
      <c r="O17" s="85">
        <v>9375.06</v>
      </c>
      <c r="P17" s="85">
        <v>333563.08000000007</v>
      </c>
      <c r="Q17" s="85">
        <v>342938.14000000007</v>
      </c>
      <c r="R17" s="85">
        <v>342938.14000000007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x14ac:dyDescent="0.25">
      <c r="A18" s="89" t="s">
        <v>123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</row>
    <row r="19" spans="1:28" ht="24.75" x14ac:dyDescent="0.25">
      <c r="A19" s="83" t="s">
        <v>268</v>
      </c>
      <c r="B19" s="84" t="s">
        <v>124</v>
      </c>
      <c r="C19" s="84" t="s">
        <v>123</v>
      </c>
      <c r="D19" s="83" t="s">
        <v>269</v>
      </c>
      <c r="E19" s="84" t="s">
        <v>270</v>
      </c>
      <c r="F19" s="83" t="s">
        <v>5</v>
      </c>
      <c r="G19" s="83" t="s">
        <v>203</v>
      </c>
      <c r="H19" s="83" t="s">
        <v>256</v>
      </c>
      <c r="I19" s="84" t="s">
        <v>257</v>
      </c>
      <c r="J19" s="84" t="s">
        <v>206</v>
      </c>
      <c r="K19" s="84" t="s">
        <v>207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6">
        <v>0</v>
      </c>
      <c r="T19" s="86">
        <v>0</v>
      </c>
      <c r="U19" s="84" t="s">
        <v>248</v>
      </c>
      <c r="V19" s="84" t="s">
        <v>17</v>
      </c>
      <c r="W19" s="81"/>
      <c r="X19" s="84" t="s">
        <v>271</v>
      </c>
      <c r="Y19" s="84" t="s">
        <v>11</v>
      </c>
      <c r="Z19" s="81"/>
      <c r="AA19" s="84" t="s">
        <v>271</v>
      </c>
      <c r="AB19" s="84" t="s">
        <v>271</v>
      </c>
    </row>
    <row r="20" spans="1:28" x14ac:dyDescent="0.25">
      <c r="A20" s="92" t="s">
        <v>250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1"/>
      <c r="T20" s="81"/>
      <c r="U20" s="81"/>
      <c r="V20" s="81"/>
      <c r="W20" s="81"/>
      <c r="X20" s="81"/>
      <c r="Y20" s="81"/>
      <c r="Z20" s="81"/>
      <c r="AA20" s="81"/>
      <c r="AB20" s="81"/>
    </row>
    <row r="21" spans="1:28" x14ac:dyDescent="0.25">
      <c r="A21" s="89" t="s">
        <v>130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:28" ht="24.75" x14ac:dyDescent="0.25">
      <c r="A22" s="83" t="s">
        <v>272</v>
      </c>
      <c r="B22" s="84" t="s">
        <v>131</v>
      </c>
      <c r="C22" s="84" t="s">
        <v>130</v>
      </c>
      <c r="D22" s="83" t="s">
        <v>273</v>
      </c>
      <c r="E22" s="84" t="s">
        <v>274</v>
      </c>
      <c r="F22" s="83" t="s">
        <v>5</v>
      </c>
      <c r="G22" s="83" t="s">
        <v>203</v>
      </c>
      <c r="H22" s="83" t="s">
        <v>256</v>
      </c>
      <c r="I22" s="84" t="s">
        <v>257</v>
      </c>
      <c r="J22" s="84" t="s">
        <v>206</v>
      </c>
      <c r="K22" s="84" t="s">
        <v>275</v>
      </c>
      <c r="L22" s="85">
        <v>0</v>
      </c>
      <c r="M22" s="85">
        <v>2648358.8800000008</v>
      </c>
      <c r="N22" s="85">
        <v>2648358.8800000008</v>
      </c>
      <c r="O22" s="85">
        <v>2648358.8800000008</v>
      </c>
      <c r="P22" s="85">
        <v>0</v>
      </c>
      <c r="Q22" s="85">
        <v>2648358.8800000008</v>
      </c>
      <c r="R22" s="85">
        <v>2648358.8800000008</v>
      </c>
      <c r="S22" s="91">
        <v>100</v>
      </c>
      <c r="T22" s="91">
        <v>100</v>
      </c>
      <c r="U22" s="84" t="s">
        <v>248</v>
      </c>
      <c r="V22" s="84" t="s">
        <v>19</v>
      </c>
      <c r="W22" s="81"/>
      <c r="X22" s="84" t="s">
        <v>54</v>
      </c>
      <c r="Y22" s="84" t="s">
        <v>20</v>
      </c>
      <c r="Z22" s="81"/>
      <c r="AA22" s="84" t="s">
        <v>37</v>
      </c>
      <c r="AB22" s="84" t="s">
        <v>37</v>
      </c>
    </row>
    <row r="23" spans="1:28" ht="24.75" x14ac:dyDescent="0.25">
      <c r="A23" s="83" t="s">
        <v>276</v>
      </c>
      <c r="B23" s="84" t="s">
        <v>131</v>
      </c>
      <c r="C23" s="84" t="s">
        <v>130</v>
      </c>
      <c r="D23" s="83" t="s">
        <v>277</v>
      </c>
      <c r="E23" s="84" t="s">
        <v>278</v>
      </c>
      <c r="F23" s="83" t="s">
        <v>5</v>
      </c>
      <c r="G23" s="83" t="s">
        <v>203</v>
      </c>
      <c r="H23" s="83" t="s">
        <v>256</v>
      </c>
      <c r="I23" s="84" t="s">
        <v>257</v>
      </c>
      <c r="J23" s="84" t="s">
        <v>206</v>
      </c>
      <c r="K23" s="84" t="s">
        <v>279</v>
      </c>
      <c r="L23" s="85">
        <v>0</v>
      </c>
      <c r="M23" s="85">
        <v>60000.000000000007</v>
      </c>
      <c r="N23" s="85">
        <v>60000.000000000007</v>
      </c>
      <c r="O23" s="85">
        <v>0</v>
      </c>
      <c r="P23" s="85">
        <v>60000.000000000007</v>
      </c>
      <c r="Q23" s="85">
        <v>60000.000000000007</v>
      </c>
      <c r="R23" s="85">
        <v>60000.000000000007</v>
      </c>
      <c r="S23" s="91">
        <v>100</v>
      </c>
      <c r="T23" s="91">
        <v>100</v>
      </c>
      <c r="U23" s="84" t="s">
        <v>248</v>
      </c>
      <c r="V23" s="84" t="s">
        <v>34</v>
      </c>
      <c r="W23" s="81"/>
      <c r="X23" s="84" t="s">
        <v>34</v>
      </c>
      <c r="Y23" s="84" t="s">
        <v>11</v>
      </c>
      <c r="Z23" s="81"/>
      <c r="AA23" s="84" t="s">
        <v>266</v>
      </c>
      <c r="AB23" s="84" t="s">
        <v>266</v>
      </c>
    </row>
    <row r="24" spans="1:28" ht="24.75" x14ac:dyDescent="0.25">
      <c r="A24" s="83" t="s">
        <v>280</v>
      </c>
      <c r="B24" s="84" t="s">
        <v>131</v>
      </c>
      <c r="C24" s="84" t="s">
        <v>130</v>
      </c>
      <c r="D24" s="83" t="s">
        <v>281</v>
      </c>
      <c r="E24" s="84" t="s">
        <v>282</v>
      </c>
      <c r="F24" s="83" t="s">
        <v>5</v>
      </c>
      <c r="G24" s="83" t="s">
        <v>203</v>
      </c>
      <c r="H24" s="83" t="s">
        <v>256</v>
      </c>
      <c r="I24" s="84" t="s">
        <v>257</v>
      </c>
      <c r="J24" s="84" t="s">
        <v>206</v>
      </c>
      <c r="K24" s="84" t="s">
        <v>283</v>
      </c>
      <c r="L24" s="85">
        <v>0</v>
      </c>
      <c r="M24" s="85">
        <v>620000.00000000023</v>
      </c>
      <c r="N24" s="85">
        <v>620000.00000000023</v>
      </c>
      <c r="O24" s="85">
        <v>620000.00000000023</v>
      </c>
      <c r="P24" s="85">
        <v>0</v>
      </c>
      <c r="Q24" s="85">
        <v>620000.00000000023</v>
      </c>
      <c r="R24" s="85">
        <v>620000.00000000023</v>
      </c>
      <c r="S24" s="91">
        <v>100</v>
      </c>
      <c r="T24" s="91">
        <v>100</v>
      </c>
      <c r="U24" s="84" t="s">
        <v>248</v>
      </c>
      <c r="V24" s="84" t="s">
        <v>19</v>
      </c>
      <c r="W24" s="81"/>
      <c r="X24" s="84" t="s">
        <v>19</v>
      </c>
      <c r="Y24" s="84" t="s">
        <v>20</v>
      </c>
      <c r="Z24" s="81"/>
      <c r="AA24" s="84" t="s">
        <v>37</v>
      </c>
      <c r="AB24" s="84" t="s">
        <v>37</v>
      </c>
    </row>
    <row r="25" spans="1:28" ht="24.75" x14ac:dyDescent="0.25">
      <c r="A25" s="83" t="s">
        <v>284</v>
      </c>
      <c r="B25" s="84" t="s">
        <v>131</v>
      </c>
      <c r="C25" s="84" t="s">
        <v>130</v>
      </c>
      <c r="D25" s="83" t="s">
        <v>285</v>
      </c>
      <c r="E25" s="84" t="s">
        <v>286</v>
      </c>
      <c r="F25" s="83" t="s">
        <v>5</v>
      </c>
      <c r="G25" s="83" t="s">
        <v>203</v>
      </c>
      <c r="H25" s="83" t="s">
        <v>256</v>
      </c>
      <c r="I25" s="84" t="s">
        <v>257</v>
      </c>
      <c r="J25" s="83" t="s">
        <v>263</v>
      </c>
      <c r="K25" s="84" t="s">
        <v>287</v>
      </c>
      <c r="L25" s="85">
        <v>0</v>
      </c>
      <c r="M25" s="85">
        <v>71500.000000000029</v>
      </c>
      <c r="N25" s="85">
        <v>71500.000000000029</v>
      </c>
      <c r="O25" s="85">
        <v>71500.000000000029</v>
      </c>
      <c r="P25" s="85">
        <v>0</v>
      </c>
      <c r="Q25" s="85">
        <v>71500.000000000029</v>
      </c>
      <c r="R25" s="85">
        <v>71500.000000000029</v>
      </c>
      <c r="S25" s="91">
        <v>100</v>
      </c>
      <c r="T25" s="91">
        <v>100</v>
      </c>
      <c r="U25" s="84" t="s">
        <v>248</v>
      </c>
      <c r="V25" s="84" t="s">
        <v>34</v>
      </c>
      <c r="W25" s="81"/>
      <c r="X25" s="84" t="s">
        <v>132</v>
      </c>
      <c r="Y25" s="84" t="s">
        <v>11</v>
      </c>
      <c r="Z25" s="81"/>
      <c r="AA25" s="84" t="s">
        <v>37</v>
      </c>
      <c r="AB25" s="84" t="s">
        <v>37</v>
      </c>
    </row>
    <row r="26" spans="1:28" ht="24.75" x14ac:dyDescent="0.25">
      <c r="A26" s="83" t="s">
        <v>288</v>
      </c>
      <c r="B26" s="84" t="s">
        <v>131</v>
      </c>
      <c r="C26" s="84" t="s">
        <v>130</v>
      </c>
      <c r="D26" s="83" t="s">
        <v>289</v>
      </c>
      <c r="E26" s="84" t="s">
        <v>290</v>
      </c>
      <c r="F26" s="83" t="s">
        <v>5</v>
      </c>
      <c r="G26" s="83" t="s">
        <v>203</v>
      </c>
      <c r="H26" s="83" t="s">
        <v>256</v>
      </c>
      <c r="I26" s="84" t="s">
        <v>257</v>
      </c>
      <c r="J26" s="84" t="s">
        <v>206</v>
      </c>
      <c r="K26" s="84" t="s">
        <v>291</v>
      </c>
      <c r="L26" s="85">
        <v>0</v>
      </c>
      <c r="M26" s="85">
        <v>100800</v>
      </c>
      <c r="N26" s="85">
        <v>100800</v>
      </c>
      <c r="O26" s="85">
        <v>100800</v>
      </c>
      <c r="P26" s="85">
        <v>0</v>
      </c>
      <c r="Q26" s="85">
        <v>100800</v>
      </c>
      <c r="R26" s="85">
        <v>100800</v>
      </c>
      <c r="S26" s="91">
        <v>100</v>
      </c>
      <c r="T26" s="91">
        <v>100</v>
      </c>
      <c r="U26" s="84" t="s">
        <v>248</v>
      </c>
      <c r="V26" s="84" t="s">
        <v>19</v>
      </c>
      <c r="W26" s="81"/>
      <c r="X26" s="84" t="s">
        <v>29</v>
      </c>
      <c r="Y26" s="84" t="s">
        <v>20</v>
      </c>
      <c r="Z26" s="81"/>
      <c r="AA26" s="84" t="s">
        <v>37</v>
      </c>
      <c r="AB26" s="84" t="s">
        <v>37</v>
      </c>
    </row>
    <row r="27" spans="1:28" ht="24.75" x14ac:dyDescent="0.25">
      <c r="A27" s="83" t="s">
        <v>292</v>
      </c>
      <c r="B27" s="84" t="s">
        <v>131</v>
      </c>
      <c r="C27" s="84" t="s">
        <v>130</v>
      </c>
      <c r="D27" s="83" t="s">
        <v>293</v>
      </c>
      <c r="E27" s="84" t="s">
        <v>294</v>
      </c>
      <c r="F27" s="83" t="s">
        <v>5</v>
      </c>
      <c r="G27" s="83" t="s">
        <v>203</v>
      </c>
      <c r="H27" s="83" t="s">
        <v>256</v>
      </c>
      <c r="I27" s="84" t="s">
        <v>257</v>
      </c>
      <c r="J27" s="84" t="s">
        <v>206</v>
      </c>
      <c r="K27" s="84" t="s">
        <v>295</v>
      </c>
      <c r="L27" s="85">
        <v>0</v>
      </c>
      <c r="M27" s="85">
        <v>612000.00000000023</v>
      </c>
      <c r="N27" s="85">
        <v>612000.00000000023</v>
      </c>
      <c r="O27" s="85">
        <v>0</v>
      </c>
      <c r="P27" s="85">
        <v>612000.00000000023</v>
      </c>
      <c r="Q27" s="85">
        <v>612000.00000000023</v>
      </c>
      <c r="R27" s="85">
        <v>612000.00000000023</v>
      </c>
      <c r="S27" s="91">
        <v>100</v>
      </c>
      <c r="T27" s="86">
        <v>0</v>
      </c>
      <c r="U27" s="84" t="s">
        <v>248</v>
      </c>
      <c r="V27" s="84" t="s">
        <v>19</v>
      </c>
      <c r="W27" s="81"/>
      <c r="X27" s="84" t="s">
        <v>19</v>
      </c>
      <c r="Y27" s="84" t="s">
        <v>20</v>
      </c>
      <c r="Z27" s="81"/>
      <c r="AA27" s="84" t="s">
        <v>182</v>
      </c>
      <c r="AB27" s="81"/>
    </row>
    <row r="28" spans="1:28" ht="24.75" x14ac:dyDescent="0.25">
      <c r="A28" s="83" t="s">
        <v>296</v>
      </c>
      <c r="B28" s="84" t="s">
        <v>131</v>
      </c>
      <c r="C28" s="84" t="s">
        <v>130</v>
      </c>
      <c r="D28" s="83" t="s">
        <v>297</v>
      </c>
      <c r="E28" s="84" t="s">
        <v>298</v>
      </c>
      <c r="F28" s="83" t="s">
        <v>5</v>
      </c>
      <c r="G28" s="83" t="s">
        <v>203</v>
      </c>
      <c r="H28" s="83" t="s">
        <v>256</v>
      </c>
      <c r="I28" s="84" t="s">
        <v>257</v>
      </c>
      <c r="J28" s="84" t="s">
        <v>206</v>
      </c>
      <c r="K28" s="84" t="s">
        <v>299</v>
      </c>
      <c r="L28" s="85">
        <v>0</v>
      </c>
      <c r="M28" s="85">
        <v>280000.00000000006</v>
      </c>
      <c r="N28" s="85">
        <v>280000.00000000006</v>
      </c>
      <c r="O28" s="85">
        <v>280000.00000000006</v>
      </c>
      <c r="P28" s="85">
        <v>0</v>
      </c>
      <c r="Q28" s="85">
        <v>280000.00000000006</v>
      </c>
      <c r="R28" s="85">
        <v>280000.00000000006</v>
      </c>
      <c r="S28" s="91">
        <v>100</v>
      </c>
      <c r="T28" s="91">
        <v>100</v>
      </c>
      <c r="U28" s="84" t="s">
        <v>248</v>
      </c>
      <c r="V28" s="84" t="s">
        <v>19</v>
      </c>
      <c r="W28" s="81"/>
      <c r="X28" s="84" t="s">
        <v>19</v>
      </c>
      <c r="Y28" s="84" t="s">
        <v>20</v>
      </c>
      <c r="Z28" s="81"/>
      <c r="AA28" s="84" t="s">
        <v>37</v>
      </c>
      <c r="AB28" s="84" t="s">
        <v>37</v>
      </c>
    </row>
    <row r="29" spans="1:28" ht="24.75" x14ac:dyDescent="0.25">
      <c r="A29" s="83" t="s">
        <v>300</v>
      </c>
      <c r="B29" s="84" t="s">
        <v>131</v>
      </c>
      <c r="C29" s="84" t="s">
        <v>130</v>
      </c>
      <c r="D29" s="83" t="s">
        <v>301</v>
      </c>
      <c r="E29" s="84" t="s">
        <v>302</v>
      </c>
      <c r="F29" s="83" t="s">
        <v>5</v>
      </c>
      <c r="G29" s="83" t="s">
        <v>203</v>
      </c>
      <c r="H29" s="83" t="s">
        <v>256</v>
      </c>
      <c r="I29" s="84" t="s">
        <v>257</v>
      </c>
      <c r="J29" s="83" t="s">
        <v>263</v>
      </c>
      <c r="K29" s="84" t="s">
        <v>303</v>
      </c>
      <c r="L29" s="85">
        <v>0</v>
      </c>
      <c r="M29" s="85">
        <v>686725.92000000027</v>
      </c>
      <c r="N29" s="85">
        <v>686725.92000000027</v>
      </c>
      <c r="O29" s="85">
        <v>0</v>
      </c>
      <c r="P29" s="85">
        <v>686725.92000000027</v>
      </c>
      <c r="Q29" s="85">
        <v>686725.92000000027</v>
      </c>
      <c r="R29" s="85">
        <v>686725.92000000027</v>
      </c>
      <c r="S29" s="91">
        <v>100</v>
      </c>
      <c r="T29" s="86">
        <v>0</v>
      </c>
      <c r="U29" s="84" t="s">
        <v>248</v>
      </c>
      <c r="V29" s="84" t="s">
        <v>34</v>
      </c>
      <c r="W29" s="81"/>
      <c r="X29" s="84" t="s">
        <v>34</v>
      </c>
      <c r="Y29" s="84" t="s">
        <v>11</v>
      </c>
      <c r="Z29" s="81"/>
      <c r="AA29" s="84" t="s">
        <v>182</v>
      </c>
      <c r="AB29" s="81"/>
    </row>
    <row r="30" spans="1:28" ht="24.75" x14ac:dyDescent="0.25">
      <c r="A30" s="83" t="s">
        <v>304</v>
      </c>
      <c r="B30" s="84" t="s">
        <v>131</v>
      </c>
      <c r="C30" s="84" t="s">
        <v>130</v>
      </c>
      <c r="D30" s="83" t="s">
        <v>305</v>
      </c>
      <c r="E30" s="84" t="s">
        <v>306</v>
      </c>
      <c r="F30" s="83" t="s">
        <v>5</v>
      </c>
      <c r="G30" s="83" t="s">
        <v>203</v>
      </c>
      <c r="H30" s="83" t="s">
        <v>256</v>
      </c>
      <c r="I30" s="84" t="s">
        <v>257</v>
      </c>
      <c r="J30" s="84" t="s">
        <v>206</v>
      </c>
      <c r="K30" s="84" t="s">
        <v>307</v>
      </c>
      <c r="L30" s="85">
        <v>0</v>
      </c>
      <c r="M30" s="85">
        <v>8000</v>
      </c>
      <c r="N30" s="85">
        <v>8000</v>
      </c>
      <c r="O30" s="85">
        <v>0</v>
      </c>
      <c r="P30" s="85">
        <v>8000</v>
      </c>
      <c r="Q30" s="85">
        <v>8000</v>
      </c>
      <c r="R30" s="85">
        <v>8000</v>
      </c>
      <c r="S30" s="91">
        <v>100</v>
      </c>
      <c r="T30" s="91">
        <v>100</v>
      </c>
      <c r="U30" s="84" t="s">
        <v>248</v>
      </c>
      <c r="V30" s="84" t="s">
        <v>34</v>
      </c>
      <c r="W30" s="81"/>
      <c r="X30" s="84" t="s">
        <v>34</v>
      </c>
      <c r="Y30" s="84" t="s">
        <v>11</v>
      </c>
      <c r="Z30" s="81"/>
      <c r="AA30" s="84" t="s">
        <v>266</v>
      </c>
      <c r="AB30" s="84" t="s">
        <v>266</v>
      </c>
    </row>
    <row r="31" spans="1:28" ht="24.75" x14ac:dyDescent="0.25">
      <c r="A31" s="83" t="s">
        <v>308</v>
      </c>
      <c r="B31" s="84" t="s">
        <v>131</v>
      </c>
      <c r="C31" s="84" t="s">
        <v>130</v>
      </c>
      <c r="D31" s="83" t="s">
        <v>309</v>
      </c>
      <c r="E31" s="84" t="s">
        <v>310</v>
      </c>
      <c r="F31" s="83" t="s">
        <v>5</v>
      </c>
      <c r="G31" s="83" t="s">
        <v>203</v>
      </c>
      <c r="H31" s="83" t="s">
        <v>256</v>
      </c>
      <c r="I31" s="84" t="s">
        <v>257</v>
      </c>
      <c r="J31" s="84" t="s">
        <v>206</v>
      </c>
      <c r="K31" s="84" t="s">
        <v>311</v>
      </c>
      <c r="L31" s="85">
        <v>0</v>
      </c>
      <c r="M31" s="85">
        <v>140000</v>
      </c>
      <c r="N31" s="85">
        <v>140000</v>
      </c>
      <c r="O31" s="85">
        <v>0</v>
      </c>
      <c r="P31" s="85">
        <v>140000</v>
      </c>
      <c r="Q31" s="85">
        <v>140000</v>
      </c>
      <c r="R31" s="85">
        <v>140000</v>
      </c>
      <c r="S31" s="91">
        <v>100</v>
      </c>
      <c r="T31" s="91">
        <v>100</v>
      </c>
      <c r="U31" s="84" t="s">
        <v>248</v>
      </c>
      <c r="V31" s="84" t="s">
        <v>34</v>
      </c>
      <c r="W31" s="81"/>
      <c r="X31" s="84" t="s">
        <v>34</v>
      </c>
      <c r="Y31" s="84" t="s">
        <v>11</v>
      </c>
      <c r="Z31" s="81"/>
      <c r="AA31" s="84" t="s">
        <v>266</v>
      </c>
      <c r="AB31" s="84" t="s">
        <v>266</v>
      </c>
    </row>
    <row r="32" spans="1:28" ht="24.75" x14ac:dyDescent="0.25">
      <c r="A32" s="83" t="s">
        <v>312</v>
      </c>
      <c r="B32" s="84" t="s">
        <v>131</v>
      </c>
      <c r="C32" s="84" t="s">
        <v>130</v>
      </c>
      <c r="D32" s="83" t="s">
        <v>313</v>
      </c>
      <c r="E32" s="84" t="s">
        <v>314</v>
      </c>
      <c r="F32" s="83" t="s">
        <v>5</v>
      </c>
      <c r="G32" s="83" t="s">
        <v>203</v>
      </c>
      <c r="H32" s="83" t="s">
        <v>256</v>
      </c>
      <c r="I32" s="84" t="s">
        <v>257</v>
      </c>
      <c r="J32" s="84" t="s">
        <v>206</v>
      </c>
      <c r="K32" s="84" t="s">
        <v>279</v>
      </c>
      <c r="L32" s="85">
        <v>0</v>
      </c>
      <c r="M32" s="85">
        <v>120000</v>
      </c>
      <c r="N32" s="85">
        <v>120000</v>
      </c>
      <c r="O32" s="85">
        <v>120000</v>
      </c>
      <c r="P32" s="85">
        <v>0</v>
      </c>
      <c r="Q32" s="85">
        <v>120000</v>
      </c>
      <c r="R32" s="85">
        <v>120000</v>
      </c>
      <c r="S32" s="91">
        <v>100</v>
      </c>
      <c r="T32" s="91">
        <v>100</v>
      </c>
      <c r="U32" s="84" t="s">
        <v>248</v>
      </c>
      <c r="V32" s="84" t="s">
        <v>19</v>
      </c>
      <c r="W32" s="81"/>
      <c r="X32" s="84" t="s">
        <v>19</v>
      </c>
      <c r="Y32" s="84" t="s">
        <v>20</v>
      </c>
      <c r="Z32" s="81"/>
      <c r="AA32" s="84" t="s">
        <v>37</v>
      </c>
      <c r="AB32" s="84" t="s">
        <v>37</v>
      </c>
    </row>
    <row r="33" spans="1:28" ht="24.75" x14ac:dyDescent="0.25">
      <c r="A33" s="83" t="s">
        <v>315</v>
      </c>
      <c r="B33" s="84" t="s">
        <v>131</v>
      </c>
      <c r="C33" s="84" t="s">
        <v>130</v>
      </c>
      <c r="D33" s="83" t="s">
        <v>316</v>
      </c>
      <c r="E33" s="84" t="s">
        <v>317</v>
      </c>
      <c r="F33" s="83" t="s">
        <v>5</v>
      </c>
      <c r="G33" s="83" t="s">
        <v>203</v>
      </c>
      <c r="H33" s="83" t="s">
        <v>256</v>
      </c>
      <c r="I33" s="84" t="s">
        <v>257</v>
      </c>
      <c r="J33" s="83" t="s">
        <v>263</v>
      </c>
      <c r="K33" s="84" t="s">
        <v>318</v>
      </c>
      <c r="L33" s="85">
        <v>0</v>
      </c>
      <c r="M33" s="85">
        <v>494160.00000000006</v>
      </c>
      <c r="N33" s="85">
        <v>494160.00000000006</v>
      </c>
      <c r="O33" s="85">
        <v>0</v>
      </c>
      <c r="P33" s="85">
        <v>494160.00000000006</v>
      </c>
      <c r="Q33" s="85">
        <v>494160.00000000006</v>
      </c>
      <c r="R33" s="85">
        <v>494160.00000000006</v>
      </c>
      <c r="S33" s="91">
        <v>100</v>
      </c>
      <c r="T33" s="91">
        <v>100</v>
      </c>
      <c r="U33" s="84" t="s">
        <v>248</v>
      </c>
      <c r="V33" s="84" t="s">
        <v>34</v>
      </c>
      <c r="W33" s="81"/>
      <c r="X33" s="84" t="s">
        <v>34</v>
      </c>
      <c r="Y33" s="84" t="s">
        <v>11</v>
      </c>
      <c r="Z33" s="81"/>
      <c r="AA33" s="84" t="s">
        <v>33</v>
      </c>
      <c r="AB33" s="84" t="s">
        <v>33</v>
      </c>
    </row>
    <row r="34" spans="1:28" ht="24.75" x14ac:dyDescent="0.25">
      <c r="A34" s="83" t="s">
        <v>319</v>
      </c>
      <c r="B34" s="84" t="s">
        <v>131</v>
      </c>
      <c r="C34" s="84" t="s">
        <v>130</v>
      </c>
      <c r="D34" s="83" t="s">
        <v>320</v>
      </c>
      <c r="E34" s="84" t="s">
        <v>321</v>
      </c>
      <c r="F34" s="83" t="s">
        <v>5</v>
      </c>
      <c r="G34" s="83" t="s">
        <v>203</v>
      </c>
      <c r="H34" s="83" t="s">
        <v>256</v>
      </c>
      <c r="I34" s="84" t="s">
        <v>257</v>
      </c>
      <c r="J34" s="84" t="s">
        <v>206</v>
      </c>
      <c r="K34" s="84" t="s">
        <v>322</v>
      </c>
      <c r="L34" s="85">
        <v>0</v>
      </c>
      <c r="M34" s="85">
        <v>999900.00000000023</v>
      </c>
      <c r="N34" s="85">
        <v>999900.00000000023</v>
      </c>
      <c r="O34" s="85">
        <v>399960.00000000006</v>
      </c>
      <c r="P34" s="85">
        <v>599940.00000000023</v>
      </c>
      <c r="Q34" s="85">
        <v>999900.00000000023</v>
      </c>
      <c r="R34" s="85">
        <v>999900.00000000023</v>
      </c>
      <c r="S34" s="91">
        <v>100</v>
      </c>
      <c r="T34" s="91">
        <v>40</v>
      </c>
      <c r="U34" s="84" t="s">
        <v>248</v>
      </c>
      <c r="V34" s="84" t="s">
        <v>19</v>
      </c>
      <c r="W34" s="81"/>
      <c r="X34" s="84" t="s">
        <v>19</v>
      </c>
      <c r="Y34" s="84" t="s">
        <v>20</v>
      </c>
      <c r="Z34" s="81"/>
      <c r="AA34" s="84" t="s">
        <v>182</v>
      </c>
      <c r="AB34" s="81"/>
    </row>
    <row r="35" spans="1:28" ht="24.75" x14ac:dyDescent="0.25">
      <c r="A35" s="83" t="s">
        <v>323</v>
      </c>
      <c r="B35" s="84" t="s">
        <v>131</v>
      </c>
      <c r="C35" s="84" t="s">
        <v>130</v>
      </c>
      <c r="D35" s="83" t="s">
        <v>324</v>
      </c>
      <c r="E35" s="84" t="s">
        <v>325</v>
      </c>
      <c r="F35" s="83" t="s">
        <v>5</v>
      </c>
      <c r="G35" s="83" t="s">
        <v>203</v>
      </c>
      <c r="H35" s="83" t="s">
        <v>256</v>
      </c>
      <c r="I35" s="84" t="s">
        <v>257</v>
      </c>
      <c r="J35" s="84" t="s">
        <v>206</v>
      </c>
      <c r="K35" s="84" t="s">
        <v>326</v>
      </c>
      <c r="L35" s="85">
        <v>0</v>
      </c>
      <c r="M35" s="85">
        <v>312000.00000000006</v>
      </c>
      <c r="N35" s="85">
        <v>312000.00000000006</v>
      </c>
      <c r="O35" s="85">
        <v>312000.00000000006</v>
      </c>
      <c r="P35" s="85">
        <v>0</v>
      </c>
      <c r="Q35" s="85">
        <v>312000.00000000006</v>
      </c>
      <c r="R35" s="85">
        <v>312000.00000000006</v>
      </c>
      <c r="S35" s="91">
        <v>100</v>
      </c>
      <c r="T35" s="91">
        <v>100</v>
      </c>
      <c r="U35" s="84" t="s">
        <v>248</v>
      </c>
      <c r="V35" s="84" t="s">
        <v>19</v>
      </c>
      <c r="W35" s="81"/>
      <c r="X35" s="84" t="s">
        <v>29</v>
      </c>
      <c r="Y35" s="84" t="s">
        <v>20</v>
      </c>
      <c r="Z35" s="81"/>
      <c r="AA35" s="84" t="s">
        <v>37</v>
      </c>
      <c r="AB35" s="84" t="s">
        <v>37</v>
      </c>
    </row>
    <row r="36" spans="1:28" ht="24.75" x14ac:dyDescent="0.25">
      <c r="A36" s="83" t="s">
        <v>327</v>
      </c>
      <c r="B36" s="84" t="s">
        <v>131</v>
      </c>
      <c r="C36" s="84" t="s">
        <v>130</v>
      </c>
      <c r="D36" s="83" t="s">
        <v>328</v>
      </c>
      <c r="E36" s="84" t="s">
        <v>329</v>
      </c>
      <c r="F36" s="83" t="s">
        <v>5</v>
      </c>
      <c r="G36" s="83" t="s">
        <v>203</v>
      </c>
      <c r="H36" s="83" t="s">
        <v>256</v>
      </c>
      <c r="I36" s="84" t="s">
        <v>257</v>
      </c>
      <c r="J36" s="84" t="s">
        <v>206</v>
      </c>
      <c r="K36" s="84" t="s">
        <v>307</v>
      </c>
      <c r="L36" s="85">
        <v>0</v>
      </c>
      <c r="M36" s="85">
        <v>40000.000000000007</v>
      </c>
      <c r="N36" s="85">
        <v>40000.000000000007</v>
      </c>
      <c r="O36" s="85">
        <v>0</v>
      </c>
      <c r="P36" s="85">
        <v>40000.000000000007</v>
      </c>
      <c r="Q36" s="85">
        <v>40000.000000000007</v>
      </c>
      <c r="R36" s="85">
        <v>40000.000000000007</v>
      </c>
      <c r="S36" s="91">
        <v>100</v>
      </c>
      <c r="T36" s="91">
        <v>100</v>
      </c>
      <c r="U36" s="84" t="s">
        <v>248</v>
      </c>
      <c r="V36" s="84" t="s">
        <v>39</v>
      </c>
      <c r="W36" s="81"/>
      <c r="X36" s="84" t="s">
        <v>39</v>
      </c>
      <c r="Y36" s="84" t="s">
        <v>11</v>
      </c>
      <c r="Z36" s="81"/>
      <c r="AA36" s="84" t="s">
        <v>266</v>
      </c>
      <c r="AB36" s="84" t="s">
        <v>266</v>
      </c>
    </row>
    <row r="37" spans="1:28" ht="33" x14ac:dyDescent="0.25">
      <c r="A37" s="83" t="s">
        <v>330</v>
      </c>
      <c r="B37" s="84" t="s">
        <v>131</v>
      </c>
      <c r="C37" s="84" t="s">
        <v>130</v>
      </c>
      <c r="D37" s="83" t="s">
        <v>331</v>
      </c>
      <c r="E37" s="84" t="s">
        <v>332</v>
      </c>
      <c r="F37" s="83" t="s">
        <v>5</v>
      </c>
      <c r="G37" s="83" t="s">
        <v>203</v>
      </c>
      <c r="H37" s="83" t="s">
        <v>256</v>
      </c>
      <c r="I37" s="84" t="s">
        <v>257</v>
      </c>
      <c r="J37" s="84" t="s">
        <v>206</v>
      </c>
      <c r="K37" s="84" t="s">
        <v>333</v>
      </c>
      <c r="L37" s="85">
        <v>0</v>
      </c>
      <c r="M37" s="85">
        <v>520000.00000000006</v>
      </c>
      <c r="N37" s="85">
        <v>520000.00000000006</v>
      </c>
      <c r="O37" s="85">
        <v>520000.00000000006</v>
      </c>
      <c r="P37" s="85">
        <v>0</v>
      </c>
      <c r="Q37" s="85">
        <v>520000.00000000006</v>
      </c>
      <c r="R37" s="85">
        <v>520000.00000000006</v>
      </c>
      <c r="S37" s="91">
        <v>100</v>
      </c>
      <c r="T37" s="91">
        <v>100</v>
      </c>
      <c r="U37" s="84" t="s">
        <v>248</v>
      </c>
      <c r="V37" s="84" t="s">
        <v>19</v>
      </c>
      <c r="W37" s="81"/>
      <c r="X37" s="84" t="s">
        <v>81</v>
      </c>
      <c r="Y37" s="84" t="s">
        <v>20</v>
      </c>
      <c r="Z37" s="81"/>
      <c r="AA37" s="84" t="s">
        <v>37</v>
      </c>
      <c r="AB37" s="84" t="s">
        <v>37</v>
      </c>
    </row>
    <row r="38" spans="1:28" ht="24.75" x14ac:dyDescent="0.25">
      <c r="A38" s="83" t="s">
        <v>334</v>
      </c>
      <c r="B38" s="84" t="s">
        <v>131</v>
      </c>
      <c r="C38" s="84" t="s">
        <v>130</v>
      </c>
      <c r="D38" s="83" t="s">
        <v>335</v>
      </c>
      <c r="E38" s="84" t="s">
        <v>336</v>
      </c>
      <c r="F38" s="83" t="s">
        <v>5</v>
      </c>
      <c r="G38" s="83" t="s">
        <v>203</v>
      </c>
      <c r="H38" s="83" t="s">
        <v>256</v>
      </c>
      <c r="I38" s="84" t="s">
        <v>257</v>
      </c>
      <c r="J38" s="83" t="s">
        <v>263</v>
      </c>
      <c r="K38" s="84" t="s">
        <v>337</v>
      </c>
      <c r="L38" s="85">
        <v>0</v>
      </c>
      <c r="M38" s="85">
        <v>669204.00000000023</v>
      </c>
      <c r="N38" s="85">
        <v>669204.00000000023</v>
      </c>
      <c r="O38" s="85">
        <v>0</v>
      </c>
      <c r="P38" s="85">
        <v>669204.00000000023</v>
      </c>
      <c r="Q38" s="85">
        <v>669204.00000000023</v>
      </c>
      <c r="R38" s="85">
        <v>669204.00000000023</v>
      </c>
      <c r="S38" s="91">
        <v>100</v>
      </c>
      <c r="T38" s="91">
        <v>100</v>
      </c>
      <c r="U38" s="84" t="s">
        <v>248</v>
      </c>
      <c r="V38" s="84" t="s">
        <v>34</v>
      </c>
      <c r="W38" s="81"/>
      <c r="X38" s="84" t="s">
        <v>34</v>
      </c>
      <c r="Y38" s="84" t="s">
        <v>11</v>
      </c>
      <c r="Z38" s="81"/>
      <c r="AA38" s="84" t="s">
        <v>33</v>
      </c>
      <c r="AB38" s="84" t="s">
        <v>33</v>
      </c>
    </row>
    <row r="39" spans="1:28" ht="24.75" x14ac:dyDescent="0.25">
      <c r="A39" s="83" t="s">
        <v>338</v>
      </c>
      <c r="B39" s="84" t="s">
        <v>131</v>
      </c>
      <c r="C39" s="84" t="s">
        <v>130</v>
      </c>
      <c r="D39" s="83" t="s">
        <v>339</v>
      </c>
      <c r="E39" s="84" t="s">
        <v>340</v>
      </c>
      <c r="F39" s="83" t="s">
        <v>5</v>
      </c>
      <c r="G39" s="83" t="s">
        <v>203</v>
      </c>
      <c r="H39" s="83" t="s">
        <v>256</v>
      </c>
      <c r="I39" s="84" t="s">
        <v>257</v>
      </c>
      <c r="J39" s="84" t="s">
        <v>206</v>
      </c>
      <c r="K39" s="84" t="s">
        <v>341</v>
      </c>
      <c r="L39" s="85">
        <v>0</v>
      </c>
      <c r="M39" s="85">
        <v>135100</v>
      </c>
      <c r="N39" s="85">
        <v>135100</v>
      </c>
      <c r="O39" s="85">
        <v>135100</v>
      </c>
      <c r="P39" s="85">
        <v>0</v>
      </c>
      <c r="Q39" s="85">
        <v>135100</v>
      </c>
      <c r="R39" s="85">
        <v>135100</v>
      </c>
      <c r="S39" s="91">
        <v>100</v>
      </c>
      <c r="T39" s="91">
        <v>100</v>
      </c>
      <c r="U39" s="84" t="s">
        <v>248</v>
      </c>
      <c r="V39" s="84" t="s">
        <v>19</v>
      </c>
      <c r="W39" s="81"/>
      <c r="X39" s="84" t="s">
        <v>80</v>
      </c>
      <c r="Y39" s="84" t="s">
        <v>20</v>
      </c>
      <c r="Z39" s="81"/>
      <c r="AA39" s="84" t="s">
        <v>37</v>
      </c>
      <c r="AB39" s="84" t="s">
        <v>37</v>
      </c>
    </row>
    <row r="40" spans="1:28" ht="24.75" x14ac:dyDescent="0.25">
      <c r="A40" s="83" t="s">
        <v>342</v>
      </c>
      <c r="B40" s="84" t="s">
        <v>131</v>
      </c>
      <c r="C40" s="84" t="s">
        <v>130</v>
      </c>
      <c r="D40" s="83" t="s">
        <v>343</v>
      </c>
      <c r="E40" s="84" t="s">
        <v>344</v>
      </c>
      <c r="F40" s="83" t="s">
        <v>5</v>
      </c>
      <c r="G40" s="83" t="s">
        <v>203</v>
      </c>
      <c r="H40" s="83" t="s">
        <v>256</v>
      </c>
      <c r="I40" s="84" t="s">
        <v>257</v>
      </c>
      <c r="J40" s="83" t="s">
        <v>263</v>
      </c>
      <c r="K40" s="84" t="s">
        <v>345</v>
      </c>
      <c r="L40" s="85">
        <v>0</v>
      </c>
      <c r="M40" s="85">
        <v>13711.199999999999</v>
      </c>
      <c r="N40" s="85">
        <v>13711.199999999999</v>
      </c>
      <c r="O40" s="85">
        <v>0</v>
      </c>
      <c r="P40" s="85">
        <v>13711.199999999999</v>
      </c>
      <c r="Q40" s="85">
        <v>13711.199999999999</v>
      </c>
      <c r="R40" s="85">
        <v>13711.199999999999</v>
      </c>
      <c r="S40" s="91">
        <v>100</v>
      </c>
      <c r="T40" s="91">
        <v>100</v>
      </c>
      <c r="U40" s="84" t="s">
        <v>248</v>
      </c>
      <c r="V40" s="84" t="s">
        <v>34</v>
      </c>
      <c r="W40" s="81"/>
      <c r="X40" s="84" t="s">
        <v>34</v>
      </c>
      <c r="Y40" s="84" t="s">
        <v>11</v>
      </c>
      <c r="Z40" s="81"/>
      <c r="AA40" s="84" t="s">
        <v>266</v>
      </c>
      <c r="AB40" s="84" t="s">
        <v>266</v>
      </c>
    </row>
    <row r="41" spans="1:28" ht="24.75" x14ac:dyDescent="0.25">
      <c r="A41" s="83" t="s">
        <v>346</v>
      </c>
      <c r="B41" s="84" t="s">
        <v>131</v>
      </c>
      <c r="C41" s="84" t="s">
        <v>130</v>
      </c>
      <c r="D41" s="83" t="s">
        <v>347</v>
      </c>
      <c r="E41" s="84" t="s">
        <v>348</v>
      </c>
      <c r="F41" s="83" t="s">
        <v>5</v>
      </c>
      <c r="G41" s="83" t="s">
        <v>203</v>
      </c>
      <c r="H41" s="83" t="s">
        <v>256</v>
      </c>
      <c r="I41" s="84" t="s">
        <v>257</v>
      </c>
      <c r="J41" s="83" t="s">
        <v>263</v>
      </c>
      <c r="K41" s="84" t="s">
        <v>349</v>
      </c>
      <c r="L41" s="85">
        <v>0</v>
      </c>
      <c r="M41" s="85">
        <v>130077.75999999999</v>
      </c>
      <c r="N41" s="85">
        <v>130077.75999999999</v>
      </c>
      <c r="O41" s="85">
        <v>0</v>
      </c>
      <c r="P41" s="85">
        <v>130077.75999999999</v>
      </c>
      <c r="Q41" s="85">
        <v>130077.75999999999</v>
      </c>
      <c r="R41" s="85">
        <v>130077.75999999999</v>
      </c>
      <c r="S41" s="91">
        <v>100</v>
      </c>
      <c r="T41" s="91">
        <v>100</v>
      </c>
      <c r="U41" s="84" t="s">
        <v>248</v>
      </c>
      <c r="V41" s="84" t="s">
        <v>34</v>
      </c>
      <c r="W41" s="81"/>
      <c r="X41" s="84" t="s">
        <v>34</v>
      </c>
      <c r="Y41" s="84" t="s">
        <v>11</v>
      </c>
      <c r="Z41" s="81"/>
      <c r="AA41" s="84" t="s">
        <v>266</v>
      </c>
      <c r="AB41" s="84" t="s">
        <v>266</v>
      </c>
    </row>
    <row r="42" spans="1:28" ht="24.75" x14ac:dyDescent="0.25">
      <c r="A42" s="83" t="s">
        <v>350</v>
      </c>
      <c r="B42" s="84" t="s">
        <v>131</v>
      </c>
      <c r="C42" s="84" t="s">
        <v>130</v>
      </c>
      <c r="D42" s="83" t="s">
        <v>351</v>
      </c>
      <c r="E42" s="84" t="s">
        <v>352</v>
      </c>
      <c r="F42" s="83" t="s">
        <v>5</v>
      </c>
      <c r="G42" s="83" t="s">
        <v>203</v>
      </c>
      <c r="H42" s="83" t="s">
        <v>256</v>
      </c>
      <c r="I42" s="84" t="s">
        <v>257</v>
      </c>
      <c r="J42" s="84" t="s">
        <v>206</v>
      </c>
      <c r="K42" s="84" t="s">
        <v>353</v>
      </c>
      <c r="L42" s="85">
        <v>0</v>
      </c>
      <c r="M42" s="85">
        <v>72000.000000000029</v>
      </c>
      <c r="N42" s="85">
        <v>72000.000000000029</v>
      </c>
      <c r="O42" s="85">
        <v>48000.000000000007</v>
      </c>
      <c r="P42" s="85">
        <v>24000</v>
      </c>
      <c r="Q42" s="85">
        <v>72000.000000000029</v>
      </c>
      <c r="R42" s="85">
        <v>72000.000000000029</v>
      </c>
      <c r="S42" s="91">
        <v>100</v>
      </c>
      <c r="T42" s="91">
        <v>38</v>
      </c>
      <c r="U42" s="84" t="s">
        <v>248</v>
      </c>
      <c r="V42" s="84" t="s">
        <v>19</v>
      </c>
      <c r="W42" s="81"/>
      <c r="X42" s="84" t="s">
        <v>19</v>
      </c>
      <c r="Y42" s="84" t="s">
        <v>11</v>
      </c>
      <c r="Z42" s="81"/>
      <c r="AA42" s="84" t="s">
        <v>182</v>
      </c>
      <c r="AB42" s="81"/>
    </row>
    <row r="43" spans="1:28" ht="24.75" x14ac:dyDescent="0.25">
      <c r="A43" s="83" t="s">
        <v>354</v>
      </c>
      <c r="B43" s="84" t="s">
        <v>131</v>
      </c>
      <c r="C43" s="84" t="s">
        <v>130</v>
      </c>
      <c r="D43" s="83" t="s">
        <v>355</v>
      </c>
      <c r="E43" s="84" t="s">
        <v>356</v>
      </c>
      <c r="F43" s="83" t="s">
        <v>5</v>
      </c>
      <c r="G43" s="83" t="s">
        <v>203</v>
      </c>
      <c r="H43" s="83" t="s">
        <v>256</v>
      </c>
      <c r="I43" s="84" t="s">
        <v>257</v>
      </c>
      <c r="J43" s="83" t="s">
        <v>263</v>
      </c>
      <c r="K43" s="84" t="s">
        <v>337</v>
      </c>
      <c r="L43" s="85">
        <v>0</v>
      </c>
      <c r="M43" s="85">
        <v>375600.00000000006</v>
      </c>
      <c r="N43" s="85">
        <v>375600.00000000006</v>
      </c>
      <c r="O43" s="85">
        <v>0</v>
      </c>
      <c r="P43" s="85">
        <v>375600.00000000006</v>
      </c>
      <c r="Q43" s="85">
        <v>375600.00000000006</v>
      </c>
      <c r="R43" s="85">
        <v>375600.00000000006</v>
      </c>
      <c r="S43" s="91">
        <v>100</v>
      </c>
      <c r="T43" s="91">
        <v>100</v>
      </c>
      <c r="U43" s="84" t="s">
        <v>248</v>
      </c>
      <c r="V43" s="84" t="s">
        <v>34</v>
      </c>
      <c r="W43" s="81"/>
      <c r="X43" s="84" t="s">
        <v>34</v>
      </c>
      <c r="Y43" s="84" t="s">
        <v>11</v>
      </c>
      <c r="Z43" s="81"/>
      <c r="AA43" s="84" t="s">
        <v>33</v>
      </c>
      <c r="AB43" s="84" t="s">
        <v>33</v>
      </c>
    </row>
    <row r="44" spans="1:28" x14ac:dyDescent="0.25">
      <c r="A44" s="92" t="s">
        <v>357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85">
        <v>0</v>
      </c>
      <c r="M44" s="85">
        <v>9109137.7600000016</v>
      </c>
      <c r="N44" s="85">
        <v>9109137.7600000016</v>
      </c>
      <c r="O44" s="85">
        <v>5255718.8800000008</v>
      </c>
      <c r="P44" s="85">
        <v>3853418.8800000013</v>
      </c>
      <c r="Q44" s="85">
        <v>9109137.7600000016</v>
      </c>
      <c r="R44" s="85">
        <v>9109137.7600000016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</row>
    <row r="45" spans="1:28" x14ac:dyDescent="0.25">
      <c r="A45" s="92" t="s">
        <v>358</v>
      </c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85">
        <v>0</v>
      </c>
      <c r="M45" s="85">
        <v>11274350.900000002</v>
      </c>
      <c r="N45" s="85">
        <v>11271340.770000001</v>
      </c>
      <c r="O45" s="85">
        <v>6543904.5900000017</v>
      </c>
      <c r="P45" s="85">
        <v>4727436.1800000016</v>
      </c>
      <c r="Q45" s="85">
        <v>11271340.770000001</v>
      </c>
      <c r="R45" s="85">
        <v>11271340.770000001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</row>
    <row r="46" spans="1:28" x14ac:dyDescent="0.25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</row>
  </sheetData>
  <mergeCells count="30">
    <mergeCell ref="A17:K17"/>
    <mergeCell ref="A18:AB18"/>
    <mergeCell ref="A20:K20"/>
    <mergeCell ref="A21:AB21"/>
    <mergeCell ref="A44:K44"/>
    <mergeCell ref="A45:K45"/>
    <mergeCell ref="AC8:AC9"/>
    <mergeCell ref="AD8:AD9"/>
    <mergeCell ref="A10:AB10"/>
    <mergeCell ref="A11:AB11"/>
    <mergeCell ref="A14:K14"/>
    <mergeCell ref="A15:AB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95299-C146-4CDC-9482-B081D98089E1}">
  <sheetPr>
    <tabColor rgb="FF92D050"/>
  </sheetPr>
  <dimension ref="A2:AD15"/>
  <sheetViews>
    <sheetView view="pageBreakPreview" zoomScale="85" zoomScaleNormal="40" zoomScaleSheetLayoutView="85" workbookViewId="0">
      <selection activeCell="P23" sqref="P2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615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453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610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611</v>
      </c>
      <c r="B12" s="84" t="s">
        <v>129</v>
      </c>
      <c r="C12" s="84" t="s">
        <v>86</v>
      </c>
      <c r="D12" s="83" t="s">
        <v>612</v>
      </c>
      <c r="E12" s="84" t="s">
        <v>51</v>
      </c>
      <c r="F12" s="83" t="s">
        <v>5</v>
      </c>
      <c r="G12" s="83" t="s">
        <v>203</v>
      </c>
      <c r="H12" s="84" t="s">
        <v>613</v>
      </c>
      <c r="I12" s="84" t="s">
        <v>257</v>
      </c>
      <c r="J12" s="83" t="s">
        <v>263</v>
      </c>
      <c r="K12" s="84" t="s">
        <v>614</v>
      </c>
      <c r="L12" s="85">
        <v>0</v>
      </c>
      <c r="M12" s="85">
        <v>8721149.7100000028</v>
      </c>
      <c r="N12" s="85">
        <v>8721149.7100000028</v>
      </c>
      <c r="O12" s="85">
        <v>4354914.12</v>
      </c>
      <c r="P12" s="85">
        <v>4366235.5900000008</v>
      </c>
      <c r="Q12" s="85">
        <v>8721149.7100000028</v>
      </c>
      <c r="R12" s="85">
        <v>8721149.7100000028</v>
      </c>
      <c r="S12" s="91">
        <v>100</v>
      </c>
      <c r="T12" s="91">
        <v>100</v>
      </c>
      <c r="U12" s="84" t="s">
        <v>265</v>
      </c>
      <c r="V12" s="84" t="s">
        <v>52</v>
      </c>
      <c r="W12" s="84" t="s">
        <v>191</v>
      </c>
      <c r="X12" s="84" t="s">
        <v>191</v>
      </c>
      <c r="Y12" s="84" t="s">
        <v>33</v>
      </c>
      <c r="Z12" s="84" t="s">
        <v>192</v>
      </c>
      <c r="AA12" s="84" t="s">
        <v>182</v>
      </c>
      <c r="AB12" s="81"/>
      <c r="AC12" s="87"/>
      <c r="AD12" s="83"/>
    </row>
    <row r="13" spans="1:30" s="82" customFormat="1" ht="15" customHeight="1" x14ac:dyDescent="0.25">
      <c r="A13" s="92" t="s">
        <v>463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8721149.7100000028</v>
      </c>
      <c r="N13" s="85">
        <v>8721149.7100000028</v>
      </c>
      <c r="O13" s="85">
        <v>4354914.12</v>
      </c>
      <c r="P13" s="85">
        <v>4366235.5900000008</v>
      </c>
      <c r="Q13" s="85">
        <v>8721149.7100000028</v>
      </c>
      <c r="R13" s="85">
        <v>8721149.7100000028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358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8721149.7100000028</v>
      </c>
      <c r="N14" s="85">
        <v>8721149.7100000028</v>
      </c>
      <c r="O14" s="85">
        <v>4354914.12</v>
      </c>
      <c r="P14" s="85">
        <v>4366235.5900000008</v>
      </c>
      <c r="Q14" s="85">
        <v>8721149.7100000028</v>
      </c>
      <c r="R14" s="85">
        <v>8721149.7100000028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</row>
  </sheetData>
  <mergeCells count="24">
    <mergeCell ref="AC8:AC9"/>
    <mergeCell ref="AD8:AD9"/>
    <mergeCell ref="A10:AB10"/>
    <mergeCell ref="A11:AB11"/>
    <mergeCell ref="A13:K13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37BC0-E176-41CA-BB87-001ADC682376}">
  <sheetPr>
    <tabColor rgb="FF92D050"/>
  </sheetPr>
  <dimension ref="A2:AD16"/>
  <sheetViews>
    <sheetView view="pageBreakPreview" zoomScale="85" zoomScaleNormal="40" zoomScaleSheetLayoutView="85" workbookViewId="0">
      <selection activeCell="N23" sqref="N2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622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453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616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617</v>
      </c>
      <c r="B12" s="84" t="s">
        <v>124</v>
      </c>
      <c r="C12" s="84" t="s">
        <v>123</v>
      </c>
      <c r="D12" s="83" t="s">
        <v>618</v>
      </c>
      <c r="E12" s="84" t="s">
        <v>619</v>
      </c>
      <c r="F12" s="83" t="s">
        <v>5</v>
      </c>
      <c r="G12" s="83" t="s">
        <v>203</v>
      </c>
      <c r="H12" s="84" t="s">
        <v>613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14</v>
      </c>
      <c r="W12" s="81"/>
      <c r="X12" s="84" t="s">
        <v>271</v>
      </c>
      <c r="Y12" s="84" t="s">
        <v>20</v>
      </c>
      <c r="Z12" s="81"/>
      <c r="AA12" s="84" t="s">
        <v>271</v>
      </c>
      <c r="AB12" s="84" t="s">
        <v>271</v>
      </c>
      <c r="AC12" s="87"/>
      <c r="AD12" s="83"/>
    </row>
    <row r="13" spans="1:30" s="82" customFormat="1" ht="15" customHeight="1" x14ac:dyDescent="0.25">
      <c r="A13" s="83" t="s">
        <v>620</v>
      </c>
      <c r="B13" s="84" t="s">
        <v>124</v>
      </c>
      <c r="C13" s="84" t="s">
        <v>123</v>
      </c>
      <c r="D13" s="83" t="s">
        <v>65</v>
      </c>
      <c r="E13" s="84" t="s">
        <v>621</v>
      </c>
      <c r="F13" s="83" t="s">
        <v>5</v>
      </c>
      <c r="G13" s="83" t="s">
        <v>203</v>
      </c>
      <c r="H13" s="84" t="s">
        <v>613</v>
      </c>
      <c r="I13" s="84" t="s">
        <v>257</v>
      </c>
      <c r="J13" s="84" t="s">
        <v>206</v>
      </c>
      <c r="K13" s="84" t="s">
        <v>207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4" t="s">
        <v>378</v>
      </c>
      <c r="Y13" s="84" t="s">
        <v>20</v>
      </c>
      <c r="Z13" s="81"/>
      <c r="AA13" s="84" t="s">
        <v>182</v>
      </c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368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4.A.20 PAG. &amp;P DE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197C8-ADD9-4BE0-9738-3005D4ACEF93}">
  <sheetPr>
    <tabColor rgb="FF92D050"/>
  </sheetPr>
  <dimension ref="A2:AD16"/>
  <sheetViews>
    <sheetView view="pageBreakPreview" zoomScale="85" zoomScaleNormal="40" zoomScaleSheetLayoutView="85" workbookViewId="0">
      <selection activeCell="P24" sqref="P2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615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623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624</v>
      </c>
      <c r="B12" s="84" t="s">
        <v>124</v>
      </c>
      <c r="C12" s="84" t="s">
        <v>123</v>
      </c>
      <c r="D12" s="83" t="s">
        <v>625</v>
      </c>
      <c r="E12" s="84" t="s">
        <v>626</v>
      </c>
      <c r="F12" s="83" t="s">
        <v>5</v>
      </c>
      <c r="G12" s="83" t="s">
        <v>203</v>
      </c>
      <c r="H12" s="84" t="s">
        <v>613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765.41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34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15" customHeight="1" x14ac:dyDescent="0.25">
      <c r="A13" s="83" t="s">
        <v>627</v>
      </c>
      <c r="B13" s="84" t="s">
        <v>124</v>
      </c>
      <c r="C13" s="84" t="s">
        <v>123</v>
      </c>
      <c r="D13" s="83" t="s">
        <v>628</v>
      </c>
      <c r="E13" s="84" t="s">
        <v>629</v>
      </c>
      <c r="F13" s="83" t="s">
        <v>5</v>
      </c>
      <c r="G13" s="83" t="s">
        <v>203</v>
      </c>
      <c r="H13" s="84" t="s">
        <v>613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254025.2900000001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19</v>
      </c>
      <c r="W13" s="81"/>
      <c r="X13" s="81"/>
      <c r="Y13" s="84" t="s">
        <v>249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254790.7000000001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ht="15" customHeight="1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254790.7000000001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4:K14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4.A.21 PAG. &amp;P DE &amp;N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199D7-F66E-4083-9005-F92F40EC55B6}">
  <sheetPr>
    <tabColor rgb="FF92D050"/>
  </sheetPr>
  <dimension ref="A2:AD16"/>
  <sheetViews>
    <sheetView view="pageBreakPreview" zoomScale="85" zoomScaleNormal="40" zoomScaleSheetLayoutView="85" workbookViewId="0">
      <selection activeCell="Q29" sqref="Q2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637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x14ac:dyDescent="0.25">
      <c r="A10" s="89" t="s">
        <v>630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631</v>
      </c>
      <c r="B12" s="84" t="s">
        <v>124</v>
      </c>
      <c r="C12" s="84" t="s">
        <v>123</v>
      </c>
      <c r="D12" s="83" t="s">
        <v>69</v>
      </c>
      <c r="E12" s="84" t="s">
        <v>632</v>
      </c>
      <c r="F12" s="83" t="s">
        <v>5</v>
      </c>
      <c r="G12" s="83" t="s">
        <v>203</v>
      </c>
      <c r="H12" s="84" t="s">
        <v>633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14</v>
      </c>
      <c r="W12" s="81"/>
      <c r="X12" s="84" t="s">
        <v>378</v>
      </c>
      <c r="Y12" s="84" t="s">
        <v>20</v>
      </c>
      <c r="Z12" s="81"/>
      <c r="AA12" s="84" t="s">
        <v>182</v>
      </c>
      <c r="AB12" s="81"/>
      <c r="AC12" s="87"/>
      <c r="AD12" s="83"/>
    </row>
    <row r="13" spans="1:30" s="82" customFormat="1" ht="24.75" x14ac:dyDescent="0.25">
      <c r="A13" s="83" t="s">
        <v>634</v>
      </c>
      <c r="B13" s="84" t="s">
        <v>124</v>
      </c>
      <c r="C13" s="84" t="s">
        <v>123</v>
      </c>
      <c r="D13" s="83" t="s">
        <v>635</v>
      </c>
      <c r="E13" s="84" t="s">
        <v>636</v>
      </c>
      <c r="F13" s="83" t="s">
        <v>5</v>
      </c>
      <c r="G13" s="83" t="s">
        <v>203</v>
      </c>
      <c r="H13" s="84" t="s">
        <v>633</v>
      </c>
      <c r="I13" s="84" t="s">
        <v>257</v>
      </c>
      <c r="J13" s="84" t="s">
        <v>206</v>
      </c>
      <c r="K13" s="84" t="s">
        <v>207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4" t="s">
        <v>271</v>
      </c>
      <c r="Y13" s="84" t="s">
        <v>20</v>
      </c>
      <c r="Z13" s="81"/>
      <c r="AA13" s="84" t="s">
        <v>271</v>
      </c>
      <c r="AB13" s="84" t="s">
        <v>271</v>
      </c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ht="15" customHeight="1" x14ac:dyDescent="0.25">
      <c r="A15" s="92" t="s">
        <v>368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4:K14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4.A.22 PAG. &amp;P DE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35BEF-E677-4745-90A4-CB5BFCD3146A}">
  <sheetPr>
    <tabColor rgb="FF92D050"/>
  </sheetPr>
  <dimension ref="A2:AD18"/>
  <sheetViews>
    <sheetView view="pageBreakPreview" zoomScale="85" zoomScaleNormal="40" zoomScaleSheetLayoutView="85" workbookViewId="0">
      <selection activeCell="O22" sqref="O2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646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638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41.25" x14ac:dyDescent="0.25">
      <c r="A12" s="83" t="s">
        <v>639</v>
      </c>
      <c r="B12" s="84" t="s">
        <v>128</v>
      </c>
      <c r="C12" s="83" t="s">
        <v>88</v>
      </c>
      <c r="D12" s="83" t="s">
        <v>57</v>
      </c>
      <c r="E12" s="84" t="s">
        <v>58</v>
      </c>
      <c r="F12" s="83" t="s">
        <v>5</v>
      </c>
      <c r="G12" s="83" t="s">
        <v>203</v>
      </c>
      <c r="H12" s="83" t="s">
        <v>640</v>
      </c>
      <c r="I12" s="84" t="s">
        <v>257</v>
      </c>
      <c r="J12" s="83" t="s">
        <v>263</v>
      </c>
      <c r="K12" s="84" t="s">
        <v>641</v>
      </c>
      <c r="L12" s="85">
        <v>0</v>
      </c>
      <c r="M12" s="85">
        <v>2287753.2400000007</v>
      </c>
      <c r="N12" s="85">
        <v>2287753.2400000007</v>
      </c>
      <c r="O12" s="85">
        <v>2287753.2400000007</v>
      </c>
      <c r="P12" s="85">
        <v>0</v>
      </c>
      <c r="Q12" s="85">
        <v>2287753.2400000007</v>
      </c>
      <c r="R12" s="85">
        <v>2287753.2400000007</v>
      </c>
      <c r="S12" s="91">
        <v>100</v>
      </c>
      <c r="T12" s="91">
        <v>100</v>
      </c>
      <c r="U12" s="84" t="s">
        <v>265</v>
      </c>
      <c r="V12" s="84" t="s">
        <v>59</v>
      </c>
      <c r="W12" s="84" t="s">
        <v>59</v>
      </c>
      <c r="X12" s="84" t="s">
        <v>59</v>
      </c>
      <c r="Y12" s="84" t="s">
        <v>27</v>
      </c>
      <c r="Z12" s="84" t="s">
        <v>31</v>
      </c>
      <c r="AA12" s="84" t="s">
        <v>7</v>
      </c>
      <c r="AB12" s="84" t="s">
        <v>15</v>
      </c>
      <c r="AC12" s="87"/>
      <c r="AD12" s="83"/>
    </row>
    <row r="13" spans="1:30" s="82" customFormat="1" x14ac:dyDescent="0.25">
      <c r="A13" s="92" t="s">
        <v>642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2287753.2400000007</v>
      </c>
      <c r="N13" s="85">
        <v>2287753.2400000007</v>
      </c>
      <c r="O13" s="85">
        <v>2287753.2400000007</v>
      </c>
      <c r="P13" s="85">
        <v>0</v>
      </c>
      <c r="Q13" s="85">
        <v>2287753.2400000007</v>
      </c>
      <c r="R13" s="85">
        <v>2287753.2400000007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89" t="s">
        <v>123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88"/>
    </row>
    <row r="15" spans="1:30" ht="41.25" x14ac:dyDescent="0.25">
      <c r="A15" s="83" t="s">
        <v>643</v>
      </c>
      <c r="B15" s="84" t="s">
        <v>124</v>
      </c>
      <c r="C15" s="84" t="s">
        <v>123</v>
      </c>
      <c r="D15" s="83" t="s">
        <v>64</v>
      </c>
      <c r="E15" s="84" t="s">
        <v>644</v>
      </c>
      <c r="F15" s="83" t="s">
        <v>5</v>
      </c>
      <c r="G15" s="83" t="s">
        <v>203</v>
      </c>
      <c r="H15" s="83" t="s">
        <v>640</v>
      </c>
      <c r="I15" s="84" t="s">
        <v>257</v>
      </c>
      <c r="J15" s="84" t="s">
        <v>206</v>
      </c>
      <c r="K15" s="84" t="s">
        <v>207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6">
        <v>0</v>
      </c>
      <c r="T15" s="86">
        <v>0</v>
      </c>
      <c r="U15" s="84" t="s">
        <v>248</v>
      </c>
      <c r="V15" s="84" t="s">
        <v>14</v>
      </c>
      <c r="W15" s="81"/>
      <c r="X15" s="84" t="s">
        <v>14</v>
      </c>
      <c r="Y15" s="84" t="s">
        <v>11</v>
      </c>
      <c r="Z15" s="81"/>
      <c r="AA15" s="84" t="s">
        <v>182</v>
      </c>
      <c r="AB15" s="81"/>
    </row>
    <row r="16" spans="1:30" x14ac:dyDescent="0.25">
      <c r="A16" s="92" t="s">
        <v>250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x14ac:dyDescent="0.25">
      <c r="A17" s="92" t="s">
        <v>645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85">
        <v>0</v>
      </c>
      <c r="M17" s="85">
        <v>2287753.2400000007</v>
      </c>
      <c r="N17" s="85">
        <v>2287753.2400000007</v>
      </c>
      <c r="O17" s="85">
        <v>2287753.2400000007</v>
      </c>
      <c r="P17" s="85">
        <v>0</v>
      </c>
      <c r="Q17" s="85">
        <v>2287753.2400000007</v>
      </c>
      <c r="R17" s="85">
        <v>2287753.2400000007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</row>
  </sheetData>
  <mergeCells count="26">
    <mergeCell ref="A16:K16"/>
    <mergeCell ref="A17:K17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4.A.23 PAG. &amp;P DE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BB9B7-91AC-4EFC-AC77-BC164C3DF5FE}">
  <sheetPr>
    <tabColor rgb="FF92D050"/>
  </sheetPr>
  <dimension ref="A2:AD16"/>
  <sheetViews>
    <sheetView view="pageBreakPreview" zoomScale="85" zoomScaleNormal="40" zoomScaleSheetLayoutView="85" workbookViewId="0">
      <selection activeCell="M25" sqref="M2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659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647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86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648</v>
      </c>
      <c r="B12" s="84" t="s">
        <v>129</v>
      </c>
      <c r="C12" s="84" t="s">
        <v>86</v>
      </c>
      <c r="D12" s="83" t="s">
        <v>649</v>
      </c>
      <c r="E12" s="84" t="s">
        <v>193</v>
      </c>
      <c r="F12" s="83" t="s">
        <v>194</v>
      </c>
      <c r="G12" s="84" t="s">
        <v>650</v>
      </c>
      <c r="H12" s="84" t="s">
        <v>651</v>
      </c>
      <c r="I12" s="84" t="s">
        <v>257</v>
      </c>
      <c r="J12" s="83" t="s">
        <v>263</v>
      </c>
      <c r="K12" s="84" t="s">
        <v>652</v>
      </c>
      <c r="L12" s="85">
        <v>0</v>
      </c>
      <c r="M12" s="85">
        <v>3493450.6000000006</v>
      </c>
      <c r="N12" s="85">
        <v>3493450.6000000006</v>
      </c>
      <c r="O12" s="85">
        <v>0</v>
      </c>
      <c r="P12" s="85">
        <v>3493450.6000000006</v>
      </c>
      <c r="Q12" s="85">
        <v>3493450.6000000006</v>
      </c>
      <c r="R12" s="85">
        <v>3493450.6000000006</v>
      </c>
      <c r="S12" s="91">
        <v>100</v>
      </c>
      <c r="T12" s="91">
        <v>100</v>
      </c>
      <c r="U12" s="84" t="s">
        <v>265</v>
      </c>
      <c r="V12" s="84" t="s">
        <v>195</v>
      </c>
      <c r="W12" s="81"/>
      <c r="X12" s="84" t="s">
        <v>653</v>
      </c>
      <c r="Y12" s="84" t="s">
        <v>196</v>
      </c>
      <c r="Z12" s="81"/>
      <c r="AA12" s="84" t="s">
        <v>654</v>
      </c>
      <c r="AB12" s="81"/>
      <c r="AC12" s="87"/>
      <c r="AD12" s="83"/>
    </row>
    <row r="13" spans="1:30" s="82" customFormat="1" ht="15" customHeight="1" x14ac:dyDescent="0.25">
      <c r="A13" s="83" t="s">
        <v>655</v>
      </c>
      <c r="B13" s="84" t="s">
        <v>129</v>
      </c>
      <c r="C13" s="84" t="s">
        <v>86</v>
      </c>
      <c r="D13" s="83" t="s">
        <v>656</v>
      </c>
      <c r="E13" s="84" t="s">
        <v>197</v>
      </c>
      <c r="F13" s="83" t="s">
        <v>198</v>
      </c>
      <c r="G13" s="84" t="s">
        <v>657</v>
      </c>
      <c r="H13" s="84" t="s">
        <v>651</v>
      </c>
      <c r="I13" s="84" t="s">
        <v>257</v>
      </c>
      <c r="J13" s="83" t="s">
        <v>263</v>
      </c>
      <c r="K13" s="84" t="s">
        <v>658</v>
      </c>
      <c r="L13" s="85">
        <v>0</v>
      </c>
      <c r="M13" s="85">
        <v>4091640.9600000009</v>
      </c>
      <c r="N13" s="85">
        <v>4091640.9600000009</v>
      </c>
      <c r="O13" s="85">
        <v>0</v>
      </c>
      <c r="P13" s="85">
        <v>4091640.9600000009</v>
      </c>
      <c r="Q13" s="85">
        <v>4091640.9600000009</v>
      </c>
      <c r="R13" s="85">
        <v>4091640.9600000009</v>
      </c>
      <c r="S13" s="91">
        <v>100</v>
      </c>
      <c r="T13" s="91">
        <v>100</v>
      </c>
      <c r="U13" s="84" t="s">
        <v>265</v>
      </c>
      <c r="V13" s="84" t="s">
        <v>195</v>
      </c>
      <c r="W13" s="81"/>
      <c r="X13" s="84" t="s">
        <v>653</v>
      </c>
      <c r="Y13" s="84" t="s">
        <v>196</v>
      </c>
      <c r="Z13" s="81"/>
      <c r="AA13" s="84" t="s">
        <v>654</v>
      </c>
      <c r="AB13" s="81"/>
      <c r="AC13" s="80"/>
      <c r="AD13" s="81"/>
    </row>
    <row r="14" spans="1:30" s="82" customFormat="1" ht="15" customHeight="1" x14ac:dyDescent="0.25">
      <c r="A14" s="92" t="s">
        <v>463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7585091.5600000015</v>
      </c>
      <c r="N14" s="85">
        <v>7585091.5600000015</v>
      </c>
      <c r="O14" s="85">
        <v>0</v>
      </c>
      <c r="P14" s="85">
        <v>7585091.5600000015</v>
      </c>
      <c r="Q14" s="85">
        <v>7585091.5600000015</v>
      </c>
      <c r="R14" s="85">
        <v>7585091.5600000015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358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7585091.5600000015</v>
      </c>
      <c r="N15" s="85">
        <v>7585091.5600000015</v>
      </c>
      <c r="O15" s="85">
        <v>0</v>
      </c>
      <c r="P15" s="85">
        <v>7585091.5600000015</v>
      </c>
      <c r="Q15" s="85">
        <v>7585091.5600000015</v>
      </c>
      <c r="R15" s="85">
        <v>7585091.5600000015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4.A.24 PAG. &amp;P DE &amp;N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6E420-9DFD-4DA1-B4A9-5A62BB54412F}">
  <sheetPr>
    <tabColor rgb="FF92D050"/>
  </sheetPr>
  <dimension ref="A2:AD16"/>
  <sheetViews>
    <sheetView view="pageBreakPreview" zoomScale="85" zoomScaleNormal="40" zoomScaleSheetLayoutView="85" workbookViewId="0">
      <selection activeCell="L24" sqref="L2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659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660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661</v>
      </c>
      <c r="B12" s="84" t="s">
        <v>124</v>
      </c>
      <c r="C12" s="84" t="s">
        <v>123</v>
      </c>
      <c r="D12" s="83" t="s">
        <v>662</v>
      </c>
      <c r="E12" s="84" t="s">
        <v>663</v>
      </c>
      <c r="F12" s="83" t="s">
        <v>5</v>
      </c>
      <c r="G12" s="83" t="s">
        <v>203</v>
      </c>
      <c r="H12" s="84" t="s">
        <v>651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305011.44000000006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50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24.75" x14ac:dyDescent="0.25">
      <c r="A13" s="83" t="s">
        <v>664</v>
      </c>
      <c r="B13" s="84" t="s">
        <v>124</v>
      </c>
      <c r="C13" s="84" t="s">
        <v>123</v>
      </c>
      <c r="D13" s="84" t="s">
        <v>665</v>
      </c>
      <c r="E13" s="84" t="s">
        <v>666</v>
      </c>
      <c r="F13" s="83" t="s">
        <v>5</v>
      </c>
      <c r="G13" s="83" t="s">
        <v>203</v>
      </c>
      <c r="H13" s="84" t="s">
        <v>651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482.80999999999995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667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305494.25000000006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305494.25000000006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4:K14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4.A.25 PAG. &amp;P DE &amp;N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DCB96-2A99-4B90-B4F7-A72091C449B4}">
  <sheetPr>
    <tabColor rgb="FF92D050"/>
  </sheetPr>
  <dimension ref="A2:AD15"/>
  <sheetViews>
    <sheetView view="pageBreakPreview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673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668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669</v>
      </c>
      <c r="B12" s="84" t="s">
        <v>125</v>
      </c>
      <c r="C12" s="84" t="s">
        <v>85</v>
      </c>
      <c r="D12" s="84" t="s">
        <v>670</v>
      </c>
      <c r="E12" s="84" t="s">
        <v>40</v>
      </c>
      <c r="F12" s="83" t="s">
        <v>23</v>
      </c>
      <c r="G12" s="83" t="s">
        <v>554</v>
      </c>
      <c r="H12" s="83" t="s">
        <v>671</v>
      </c>
      <c r="I12" s="84" t="s">
        <v>257</v>
      </c>
      <c r="J12" s="83" t="s">
        <v>263</v>
      </c>
      <c r="K12" s="84" t="s">
        <v>672</v>
      </c>
      <c r="L12" s="85">
        <v>0</v>
      </c>
      <c r="M12" s="85">
        <v>12916325.619999999</v>
      </c>
      <c r="N12" s="85">
        <v>12916325.619999999</v>
      </c>
      <c r="O12" s="85">
        <v>4388102.7600000007</v>
      </c>
      <c r="P12" s="85">
        <v>8528222.8600000013</v>
      </c>
      <c r="Q12" s="85">
        <v>12916325.619999999</v>
      </c>
      <c r="R12" s="85">
        <v>12916325.619999999</v>
      </c>
      <c r="S12" s="91">
        <v>100</v>
      </c>
      <c r="T12" s="91">
        <v>55</v>
      </c>
      <c r="U12" s="84" t="s">
        <v>265</v>
      </c>
      <c r="V12" s="84" t="s">
        <v>41</v>
      </c>
      <c r="W12" s="84" t="s">
        <v>199</v>
      </c>
      <c r="X12" s="84" t="s">
        <v>199</v>
      </c>
      <c r="Y12" s="84" t="s">
        <v>42</v>
      </c>
      <c r="Z12" s="84" t="s">
        <v>200</v>
      </c>
      <c r="AA12" s="84" t="s">
        <v>200</v>
      </c>
      <c r="AB12" s="81"/>
      <c r="AC12" s="87"/>
      <c r="AD12" s="83"/>
    </row>
    <row r="13" spans="1:30" s="82" customFormat="1" x14ac:dyDescent="0.25">
      <c r="A13" s="92" t="s">
        <v>517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12916325.619999999</v>
      </c>
      <c r="N13" s="85">
        <v>12916325.619999999</v>
      </c>
      <c r="O13" s="85">
        <v>4388102.7600000007</v>
      </c>
      <c r="P13" s="85">
        <v>8528222.8600000013</v>
      </c>
      <c r="Q13" s="85">
        <v>12916325.619999999</v>
      </c>
      <c r="R13" s="85">
        <v>12916325.619999999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358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12916325.619999999</v>
      </c>
      <c r="N14" s="85">
        <v>12916325.619999999</v>
      </c>
      <c r="O14" s="85">
        <v>4388102.7600000007</v>
      </c>
      <c r="P14" s="85">
        <v>8528222.8600000013</v>
      </c>
      <c r="Q14" s="85">
        <v>12916325.619999999</v>
      </c>
      <c r="R14" s="85">
        <v>12916325.619999999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</row>
  </sheetData>
  <mergeCells count="24">
    <mergeCell ref="AC8:AC9"/>
    <mergeCell ref="AD8:AD9"/>
    <mergeCell ref="A10:AB10"/>
    <mergeCell ref="A11:AB11"/>
    <mergeCell ref="A14:K14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4.A.26 PAG. &amp;P DE &amp;N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FEC18-4ED6-4654-A7CB-8281487F7D24}">
  <sheetPr>
    <tabColor rgb="FF92D050"/>
  </sheetPr>
  <dimension ref="A2:AD16"/>
  <sheetViews>
    <sheetView view="pageBreakPreview" zoomScale="85" zoomScaleNormal="40" zoomScaleSheetLayoutView="85" workbookViewId="0">
      <selection activeCell="Q21" sqref="Q2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681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674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675</v>
      </c>
      <c r="B12" s="84" t="s">
        <v>124</v>
      </c>
      <c r="C12" s="84" t="s">
        <v>123</v>
      </c>
      <c r="D12" s="83" t="s">
        <v>676</v>
      </c>
      <c r="E12" s="84" t="s">
        <v>677</v>
      </c>
      <c r="F12" s="83" t="s">
        <v>5</v>
      </c>
      <c r="G12" s="83" t="s">
        <v>203</v>
      </c>
      <c r="H12" s="83" t="s">
        <v>671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91">
        <v>100</v>
      </c>
      <c r="U12" s="84" t="s">
        <v>248</v>
      </c>
      <c r="V12" s="84" t="s">
        <v>14</v>
      </c>
      <c r="W12" s="81"/>
      <c r="X12" s="84" t="s">
        <v>364</v>
      </c>
      <c r="Y12" s="84" t="s">
        <v>20</v>
      </c>
      <c r="Z12" s="81"/>
      <c r="AA12" s="84" t="s">
        <v>20</v>
      </c>
      <c r="AB12" s="84" t="s">
        <v>20</v>
      </c>
      <c r="AC12" s="87"/>
      <c r="AD12" s="83"/>
    </row>
    <row r="13" spans="1:30" s="82" customFormat="1" ht="74.25" x14ac:dyDescent="0.25">
      <c r="A13" s="83" t="s">
        <v>678</v>
      </c>
      <c r="B13" s="84" t="s">
        <v>124</v>
      </c>
      <c r="C13" s="84" t="s">
        <v>123</v>
      </c>
      <c r="D13" s="83" t="s">
        <v>679</v>
      </c>
      <c r="E13" s="84" t="s">
        <v>680</v>
      </c>
      <c r="F13" s="83" t="s">
        <v>5</v>
      </c>
      <c r="G13" s="83" t="s">
        <v>203</v>
      </c>
      <c r="H13" s="83" t="s">
        <v>671</v>
      </c>
      <c r="I13" s="84" t="s">
        <v>257</v>
      </c>
      <c r="J13" s="84" t="s">
        <v>206</v>
      </c>
      <c r="K13" s="84" t="s">
        <v>207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4" t="s">
        <v>271</v>
      </c>
      <c r="Y13" s="84" t="s">
        <v>20</v>
      </c>
      <c r="Z13" s="81"/>
      <c r="AA13" s="84" t="s">
        <v>271</v>
      </c>
      <c r="AB13" s="84" t="s">
        <v>271</v>
      </c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368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4.A.27 PAG. &amp;P DE &amp;N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2663-44E0-4DD5-821B-CD2FB572312D}">
  <sheetPr>
    <tabColor rgb="FF92D050"/>
  </sheetPr>
  <dimension ref="A2:AD16"/>
  <sheetViews>
    <sheetView view="pageBreakPreview" zoomScale="85" zoomScaleNormal="40" zoomScaleSheetLayoutView="85" workbookViewId="0">
      <selection activeCell="O16" sqref="O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673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682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74.25" x14ac:dyDescent="0.25">
      <c r="A12" s="83" t="s">
        <v>683</v>
      </c>
      <c r="B12" s="84" t="s">
        <v>124</v>
      </c>
      <c r="C12" s="84" t="s">
        <v>123</v>
      </c>
      <c r="D12" s="83" t="s">
        <v>684</v>
      </c>
      <c r="E12" s="84" t="s">
        <v>685</v>
      </c>
      <c r="F12" s="83" t="s">
        <v>5</v>
      </c>
      <c r="G12" s="83" t="s">
        <v>203</v>
      </c>
      <c r="H12" s="83" t="s">
        <v>671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9.9999999999999985E-3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19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74.25" x14ac:dyDescent="0.25">
      <c r="A13" s="83" t="s">
        <v>686</v>
      </c>
      <c r="B13" s="84" t="s">
        <v>124</v>
      </c>
      <c r="C13" s="84" t="s">
        <v>123</v>
      </c>
      <c r="D13" s="83" t="s">
        <v>687</v>
      </c>
      <c r="E13" s="84" t="s">
        <v>688</v>
      </c>
      <c r="F13" s="83" t="s">
        <v>5</v>
      </c>
      <c r="G13" s="83" t="s">
        <v>203</v>
      </c>
      <c r="H13" s="83" t="s">
        <v>671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83.36999999999999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50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83.38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ht="15" customHeight="1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83.38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4:K14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4.A.28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B4FD4-EFE4-4A26-8AE0-514937CCE293}">
  <sheetPr>
    <tabColor rgb="FF92D050"/>
  </sheetPr>
  <dimension ref="A2:AD16"/>
  <sheetViews>
    <sheetView view="pageBreakPreview" zoomScale="85" zoomScaleNormal="40" zoomScaleSheetLayoutView="85" workbookViewId="0">
      <selection activeCell="N33" sqref="N3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369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360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361</v>
      </c>
      <c r="B12" s="84" t="s">
        <v>124</v>
      </c>
      <c r="C12" s="84" t="s">
        <v>123</v>
      </c>
      <c r="D12" s="83" t="s">
        <v>362</v>
      </c>
      <c r="E12" s="84" t="s">
        <v>363</v>
      </c>
      <c r="F12" s="83" t="s">
        <v>5</v>
      </c>
      <c r="G12" s="83" t="s">
        <v>203</v>
      </c>
      <c r="H12" s="83" t="s">
        <v>256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91">
        <v>100</v>
      </c>
      <c r="U12" s="84" t="s">
        <v>248</v>
      </c>
      <c r="V12" s="84" t="s">
        <v>14</v>
      </c>
      <c r="W12" s="81"/>
      <c r="X12" s="84" t="s">
        <v>364</v>
      </c>
      <c r="Y12" s="84" t="s">
        <v>20</v>
      </c>
      <c r="Z12" s="81"/>
      <c r="AA12" s="84" t="s">
        <v>20</v>
      </c>
      <c r="AB12" s="84" t="s">
        <v>20</v>
      </c>
      <c r="AC12" s="87"/>
      <c r="AD12" s="83"/>
    </row>
    <row r="13" spans="1:30" s="82" customFormat="1" ht="15" customHeight="1" x14ac:dyDescent="0.25">
      <c r="A13" s="83" t="s">
        <v>365</v>
      </c>
      <c r="B13" s="84" t="s">
        <v>124</v>
      </c>
      <c r="C13" s="84" t="s">
        <v>123</v>
      </c>
      <c r="D13" s="83" t="s">
        <v>366</v>
      </c>
      <c r="E13" s="84" t="s">
        <v>367</v>
      </c>
      <c r="F13" s="83" t="s">
        <v>5</v>
      </c>
      <c r="G13" s="83" t="s">
        <v>203</v>
      </c>
      <c r="H13" s="83" t="s">
        <v>256</v>
      </c>
      <c r="I13" s="84" t="s">
        <v>257</v>
      </c>
      <c r="J13" s="84" t="s">
        <v>206</v>
      </c>
      <c r="K13" s="84" t="s">
        <v>207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91">
        <v>100</v>
      </c>
      <c r="U13" s="84" t="s">
        <v>248</v>
      </c>
      <c r="V13" s="84" t="s">
        <v>14</v>
      </c>
      <c r="W13" s="81"/>
      <c r="X13" s="84" t="s">
        <v>364</v>
      </c>
      <c r="Y13" s="84" t="s">
        <v>20</v>
      </c>
      <c r="Z13" s="81"/>
      <c r="AA13" s="84" t="s">
        <v>364</v>
      </c>
      <c r="AB13" s="84" t="s">
        <v>20</v>
      </c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ht="15" customHeight="1" x14ac:dyDescent="0.25">
      <c r="A15" s="92" t="s">
        <v>368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4:K14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 PAG. &amp;P DE &amp;N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1692-64B6-414E-8637-BFCBA91828D0}">
  <sheetPr>
    <tabColor rgb="FF92D050"/>
  </sheetPr>
  <dimension ref="A2:AD28"/>
  <sheetViews>
    <sheetView view="pageBreakPreview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708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689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141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690</v>
      </c>
      <c r="B12" s="84" t="s">
        <v>142</v>
      </c>
      <c r="C12" s="83" t="s">
        <v>141</v>
      </c>
      <c r="D12" s="83" t="s">
        <v>8</v>
      </c>
      <c r="E12" s="84" t="s">
        <v>9</v>
      </c>
      <c r="F12" s="83" t="s">
        <v>5</v>
      </c>
      <c r="G12" s="83" t="s">
        <v>203</v>
      </c>
      <c r="H12" s="84" t="s">
        <v>691</v>
      </c>
      <c r="I12" s="84" t="s">
        <v>257</v>
      </c>
      <c r="J12" s="84" t="s">
        <v>206</v>
      </c>
      <c r="K12" s="84" t="s">
        <v>207</v>
      </c>
      <c r="L12" s="85">
        <v>3869365.8000000007</v>
      </c>
      <c r="M12" s="85">
        <v>324661.44000000006</v>
      </c>
      <c r="N12" s="85">
        <v>324661.44000000006</v>
      </c>
      <c r="O12" s="85">
        <v>324661.44000000006</v>
      </c>
      <c r="P12" s="85">
        <v>0</v>
      </c>
      <c r="Q12" s="85">
        <v>324661.44000000006</v>
      </c>
      <c r="R12" s="85">
        <v>324661.44000000006</v>
      </c>
      <c r="S12" s="91">
        <v>100</v>
      </c>
      <c r="T12" s="86">
        <v>8</v>
      </c>
      <c r="U12" s="84" t="s">
        <v>248</v>
      </c>
      <c r="V12" s="84" t="s">
        <v>10</v>
      </c>
      <c r="W12" s="81"/>
      <c r="X12" s="84" t="s">
        <v>10</v>
      </c>
      <c r="Y12" s="84" t="s">
        <v>11</v>
      </c>
      <c r="Z12" s="81"/>
      <c r="AA12" s="84" t="s">
        <v>11</v>
      </c>
      <c r="AB12" s="81"/>
      <c r="AC12" s="87"/>
      <c r="AD12" s="83"/>
    </row>
    <row r="13" spans="1:30" s="82" customFormat="1" x14ac:dyDescent="0.25">
      <c r="A13" s="92" t="s">
        <v>692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3869365.8000000007</v>
      </c>
      <c r="M13" s="85">
        <v>324661.44000000006</v>
      </c>
      <c r="N13" s="85">
        <v>324661.44000000006</v>
      </c>
      <c r="O13" s="85">
        <v>324661.44000000006</v>
      </c>
      <c r="P13" s="85">
        <v>0</v>
      </c>
      <c r="Q13" s="85">
        <v>324661.44000000006</v>
      </c>
      <c r="R13" s="85">
        <v>324661.44000000006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89" t="s">
        <v>135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88"/>
    </row>
    <row r="15" spans="1:30" ht="15" customHeight="1" x14ac:dyDescent="0.25">
      <c r="A15" s="83" t="s">
        <v>693</v>
      </c>
      <c r="B15" s="84" t="s">
        <v>136</v>
      </c>
      <c r="C15" s="83" t="s">
        <v>135</v>
      </c>
      <c r="D15" s="83" t="s">
        <v>13</v>
      </c>
      <c r="E15" s="84" t="s">
        <v>12</v>
      </c>
      <c r="F15" s="83" t="s">
        <v>5</v>
      </c>
      <c r="G15" s="83" t="s">
        <v>203</v>
      </c>
      <c r="H15" s="84" t="s">
        <v>691</v>
      </c>
      <c r="I15" s="84" t="s">
        <v>257</v>
      </c>
      <c r="J15" s="84" t="s">
        <v>206</v>
      </c>
      <c r="K15" s="84" t="s">
        <v>207</v>
      </c>
      <c r="L15" s="85">
        <v>1179864.6599999999</v>
      </c>
      <c r="M15" s="85">
        <v>1033679.1699999999</v>
      </c>
      <c r="N15" s="85">
        <v>1033679.1699999999</v>
      </c>
      <c r="O15" s="85">
        <v>487259.50000000006</v>
      </c>
      <c r="P15" s="85">
        <v>546419.67000000027</v>
      </c>
      <c r="Q15" s="85">
        <v>1033679.1699999999</v>
      </c>
      <c r="R15" s="85">
        <v>1033679.1699999999</v>
      </c>
      <c r="S15" s="91">
        <v>100</v>
      </c>
      <c r="T15" s="91">
        <v>100</v>
      </c>
      <c r="U15" s="84" t="s">
        <v>248</v>
      </c>
      <c r="V15" s="84" t="s">
        <v>10</v>
      </c>
      <c r="W15" s="81"/>
      <c r="X15" s="84" t="s">
        <v>10</v>
      </c>
      <c r="Y15" s="84" t="s">
        <v>11</v>
      </c>
      <c r="Z15" s="81"/>
      <c r="AA15" s="84" t="s">
        <v>11</v>
      </c>
      <c r="AB15" s="81"/>
    </row>
    <row r="16" spans="1:30" x14ac:dyDescent="0.25">
      <c r="A16" s="92" t="s">
        <v>694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85">
        <v>1179864.6599999999</v>
      </c>
      <c r="M16" s="85">
        <v>1033679.1699999999</v>
      </c>
      <c r="N16" s="85">
        <v>1033679.1699999999</v>
      </c>
      <c r="O16" s="85">
        <v>487259.50000000006</v>
      </c>
      <c r="P16" s="85">
        <v>546419.67000000027</v>
      </c>
      <c r="Q16" s="85">
        <v>1033679.1699999999</v>
      </c>
      <c r="R16" s="85">
        <v>1033679.1699999999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x14ac:dyDescent="0.25">
      <c r="A17" s="89" t="s">
        <v>137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</row>
    <row r="18" spans="1:28" ht="33" x14ac:dyDescent="0.25">
      <c r="A18" s="83" t="s">
        <v>695</v>
      </c>
      <c r="B18" s="84" t="s">
        <v>138</v>
      </c>
      <c r="C18" s="84" t="s">
        <v>137</v>
      </c>
      <c r="D18" s="83" t="s">
        <v>696</v>
      </c>
      <c r="E18" s="84" t="s">
        <v>165</v>
      </c>
      <c r="F18" s="83" t="s">
        <v>5</v>
      </c>
      <c r="G18" s="83" t="s">
        <v>203</v>
      </c>
      <c r="H18" s="84" t="s">
        <v>691</v>
      </c>
      <c r="I18" s="84" t="s">
        <v>257</v>
      </c>
      <c r="J18" s="84" t="s">
        <v>206</v>
      </c>
      <c r="K18" s="84" t="s">
        <v>697</v>
      </c>
      <c r="L18" s="85">
        <v>0</v>
      </c>
      <c r="M18" s="85">
        <v>849000.00000000023</v>
      </c>
      <c r="N18" s="85">
        <v>849000.00000000023</v>
      </c>
      <c r="O18" s="85">
        <v>0</v>
      </c>
      <c r="P18" s="85">
        <v>849000.00000000023</v>
      </c>
      <c r="Q18" s="85">
        <v>849000.00000000023</v>
      </c>
      <c r="R18" s="85">
        <v>849000.00000000023</v>
      </c>
      <c r="S18" s="91">
        <v>100</v>
      </c>
      <c r="T18" s="86">
        <v>0</v>
      </c>
      <c r="U18" s="84" t="s">
        <v>248</v>
      </c>
      <c r="V18" s="84" t="s">
        <v>166</v>
      </c>
      <c r="W18" s="81"/>
      <c r="X18" s="84" t="s">
        <v>378</v>
      </c>
      <c r="Y18" s="84" t="s">
        <v>167</v>
      </c>
      <c r="Z18" s="81"/>
      <c r="AA18" s="84" t="s">
        <v>11</v>
      </c>
      <c r="AB18" s="81"/>
    </row>
    <row r="19" spans="1:28" ht="33" x14ac:dyDescent="0.25">
      <c r="A19" s="83" t="s">
        <v>698</v>
      </c>
      <c r="B19" s="84" t="s">
        <v>138</v>
      </c>
      <c r="C19" s="84" t="s">
        <v>137</v>
      </c>
      <c r="D19" s="83" t="s">
        <v>699</v>
      </c>
      <c r="E19" s="84" t="s">
        <v>35</v>
      </c>
      <c r="F19" s="83" t="s">
        <v>5</v>
      </c>
      <c r="G19" s="83" t="s">
        <v>203</v>
      </c>
      <c r="H19" s="84" t="s">
        <v>691</v>
      </c>
      <c r="I19" s="84" t="s">
        <v>257</v>
      </c>
      <c r="J19" s="84" t="s">
        <v>206</v>
      </c>
      <c r="K19" s="84" t="s">
        <v>700</v>
      </c>
      <c r="L19" s="85">
        <v>0</v>
      </c>
      <c r="M19" s="85">
        <v>288830.95000000007</v>
      </c>
      <c r="N19" s="85">
        <v>288830.95000000007</v>
      </c>
      <c r="O19" s="85">
        <v>288830.95000000007</v>
      </c>
      <c r="P19" s="85">
        <v>0</v>
      </c>
      <c r="Q19" s="85">
        <v>288830.95000000007</v>
      </c>
      <c r="R19" s="85">
        <v>288830.95000000007</v>
      </c>
      <c r="S19" s="91">
        <v>100</v>
      </c>
      <c r="T19" s="91">
        <v>100</v>
      </c>
      <c r="U19" s="84" t="s">
        <v>248</v>
      </c>
      <c r="V19" s="84" t="s">
        <v>36</v>
      </c>
      <c r="W19" s="81"/>
      <c r="X19" s="84" t="s">
        <v>32</v>
      </c>
      <c r="Y19" s="84" t="s">
        <v>21</v>
      </c>
      <c r="Z19" s="81"/>
      <c r="AA19" s="84" t="s">
        <v>25</v>
      </c>
      <c r="AB19" s="84" t="s">
        <v>249</v>
      </c>
    </row>
    <row r="20" spans="1:28" x14ac:dyDescent="0.25">
      <c r="A20" s="92" t="s">
        <v>701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85">
        <v>0</v>
      </c>
      <c r="M20" s="85">
        <v>1137830.9500000002</v>
      </c>
      <c r="N20" s="85">
        <v>1137830.9500000002</v>
      </c>
      <c r="O20" s="85">
        <v>288830.95000000007</v>
      </c>
      <c r="P20" s="85">
        <v>849000.00000000023</v>
      </c>
      <c r="Q20" s="85">
        <v>1137830.9500000002</v>
      </c>
      <c r="R20" s="85">
        <v>1137830.9500000002</v>
      </c>
      <c r="S20" s="81"/>
      <c r="T20" s="81"/>
      <c r="U20" s="81"/>
      <c r="V20" s="81"/>
      <c r="W20" s="81"/>
      <c r="X20" s="81"/>
      <c r="Y20" s="81"/>
      <c r="Z20" s="81"/>
      <c r="AA20" s="81"/>
      <c r="AB20" s="81"/>
    </row>
    <row r="21" spans="1:28" x14ac:dyDescent="0.25">
      <c r="A21" s="89" t="s">
        <v>134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:28" ht="24.75" x14ac:dyDescent="0.25">
      <c r="A22" s="83" t="s">
        <v>702</v>
      </c>
      <c r="B22" s="84" t="s">
        <v>143</v>
      </c>
      <c r="C22" s="83" t="s">
        <v>134</v>
      </c>
      <c r="D22" s="83" t="s">
        <v>61</v>
      </c>
      <c r="E22" s="84" t="s">
        <v>62</v>
      </c>
      <c r="F22" s="83" t="s">
        <v>5</v>
      </c>
      <c r="G22" s="83" t="s">
        <v>203</v>
      </c>
      <c r="H22" s="84" t="s">
        <v>691</v>
      </c>
      <c r="I22" s="84" t="s">
        <v>257</v>
      </c>
      <c r="J22" s="84" t="s">
        <v>206</v>
      </c>
      <c r="K22" s="84" t="s">
        <v>207</v>
      </c>
      <c r="L22" s="85">
        <v>3216019.8300000005</v>
      </c>
      <c r="M22" s="85">
        <v>3970503.0000000009</v>
      </c>
      <c r="N22" s="85">
        <v>3970503.0000000009</v>
      </c>
      <c r="O22" s="85">
        <v>3141868.0000000009</v>
      </c>
      <c r="P22" s="85">
        <v>828635.00000000023</v>
      </c>
      <c r="Q22" s="85">
        <v>3970503.0000000009</v>
      </c>
      <c r="R22" s="85">
        <v>3970503.0000000009</v>
      </c>
      <c r="S22" s="91">
        <v>100</v>
      </c>
      <c r="T22" s="91">
        <v>98</v>
      </c>
      <c r="U22" s="84" t="s">
        <v>248</v>
      </c>
      <c r="V22" s="84" t="s">
        <v>10</v>
      </c>
      <c r="W22" s="81"/>
      <c r="X22" s="84" t="s">
        <v>10</v>
      </c>
      <c r="Y22" s="84" t="s">
        <v>11</v>
      </c>
      <c r="Z22" s="81"/>
      <c r="AA22" s="84" t="s">
        <v>11</v>
      </c>
      <c r="AB22" s="81"/>
    </row>
    <row r="23" spans="1:28" x14ac:dyDescent="0.25">
      <c r="A23" s="92" t="s">
        <v>703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85">
        <v>3216019.8300000005</v>
      </c>
      <c r="M23" s="85">
        <v>3970503.0000000009</v>
      </c>
      <c r="N23" s="85">
        <v>3970503.0000000009</v>
      </c>
      <c r="O23" s="85">
        <v>3141868.0000000009</v>
      </c>
      <c r="P23" s="85">
        <v>828635.00000000023</v>
      </c>
      <c r="Q23" s="85">
        <v>3970503.0000000009</v>
      </c>
      <c r="R23" s="85">
        <v>3970503.0000000009</v>
      </c>
      <c r="S23" s="81"/>
      <c r="T23" s="81"/>
      <c r="U23" s="81"/>
      <c r="V23" s="81"/>
      <c r="W23" s="81"/>
      <c r="X23" s="81"/>
      <c r="Y23" s="81"/>
      <c r="Z23" s="81"/>
      <c r="AA23" s="81"/>
      <c r="AB23" s="81"/>
    </row>
    <row r="24" spans="1:28" x14ac:dyDescent="0.25">
      <c r="A24" s="89" t="s">
        <v>123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</row>
    <row r="25" spans="1:28" ht="33" x14ac:dyDescent="0.25">
      <c r="A25" s="83" t="s">
        <v>704</v>
      </c>
      <c r="B25" s="84" t="s">
        <v>124</v>
      </c>
      <c r="C25" s="84" t="s">
        <v>123</v>
      </c>
      <c r="D25" s="83" t="s">
        <v>705</v>
      </c>
      <c r="E25" s="84" t="s">
        <v>706</v>
      </c>
      <c r="F25" s="83" t="s">
        <v>5</v>
      </c>
      <c r="G25" s="83" t="s">
        <v>203</v>
      </c>
      <c r="H25" s="84" t="s">
        <v>691</v>
      </c>
      <c r="I25" s="84" t="s">
        <v>257</v>
      </c>
      <c r="J25" s="84" t="s">
        <v>206</v>
      </c>
      <c r="K25" s="84" t="s">
        <v>207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6">
        <v>0</v>
      </c>
      <c r="T25" s="86">
        <v>0</v>
      </c>
      <c r="U25" s="84" t="s">
        <v>248</v>
      </c>
      <c r="V25" s="84" t="s">
        <v>17</v>
      </c>
      <c r="W25" s="81"/>
      <c r="X25" s="84" t="s">
        <v>17</v>
      </c>
      <c r="Y25" s="84" t="s">
        <v>21</v>
      </c>
      <c r="Z25" s="81"/>
      <c r="AA25" s="84" t="s">
        <v>707</v>
      </c>
      <c r="AB25" s="84" t="s">
        <v>707</v>
      </c>
    </row>
    <row r="26" spans="1:28" x14ac:dyDescent="0.25">
      <c r="A26" s="92" t="s">
        <v>250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1"/>
      <c r="T26" s="81"/>
      <c r="U26" s="81"/>
      <c r="V26" s="81"/>
      <c r="W26" s="81"/>
      <c r="X26" s="81"/>
      <c r="Y26" s="81"/>
      <c r="Z26" s="81"/>
      <c r="AA26" s="81"/>
      <c r="AB26" s="81"/>
    </row>
    <row r="27" spans="1:28" x14ac:dyDescent="0.25">
      <c r="A27" s="92" t="s">
        <v>358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85">
        <v>8265250.2900000019</v>
      </c>
      <c r="M27" s="85">
        <v>6466674.5600000015</v>
      </c>
      <c r="N27" s="85">
        <v>6466674.5600000015</v>
      </c>
      <c r="O27" s="85">
        <v>4242619.8900000006</v>
      </c>
      <c r="P27" s="85">
        <v>2224054.6700000009</v>
      </c>
      <c r="Q27" s="85">
        <v>6466674.5600000015</v>
      </c>
      <c r="R27" s="85">
        <v>6466674.5600000015</v>
      </c>
      <c r="S27" s="81"/>
      <c r="T27" s="81"/>
      <c r="U27" s="81"/>
      <c r="V27" s="81"/>
      <c r="W27" s="81"/>
      <c r="X27" s="81"/>
      <c r="Y27" s="81"/>
      <c r="Z27" s="81"/>
      <c r="AA27" s="81"/>
      <c r="AB27" s="81"/>
    </row>
    <row r="28" spans="1:28" x14ac:dyDescent="0.25">
      <c r="A28" s="82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</row>
  </sheetData>
  <mergeCells count="32">
    <mergeCell ref="A26:K26"/>
    <mergeCell ref="A27:K27"/>
    <mergeCell ref="A16:K16"/>
    <mergeCell ref="A17:AB17"/>
    <mergeCell ref="A20:K20"/>
    <mergeCell ref="A21:AB21"/>
    <mergeCell ref="A23:K23"/>
    <mergeCell ref="A24:AB24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4.A.29 PAG. &amp;P DE &amp;N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8EA1C-B2E6-41F2-9CBC-E5D7A2D472A7}">
  <sheetPr>
    <tabColor rgb="FF92D050"/>
  </sheetPr>
  <dimension ref="A2:AD24"/>
  <sheetViews>
    <sheetView view="pageBreakPreview" zoomScale="85" zoomScaleNormal="40" zoomScaleSheetLayoutView="85" workbookViewId="0">
      <selection activeCell="P28" sqref="P2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727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709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83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710</v>
      </c>
      <c r="B12" s="84" t="s">
        <v>133</v>
      </c>
      <c r="C12" s="83" t="s">
        <v>83</v>
      </c>
      <c r="D12" s="83" t="s">
        <v>711</v>
      </c>
      <c r="E12" s="84" t="s">
        <v>168</v>
      </c>
      <c r="F12" s="83" t="s">
        <v>5</v>
      </c>
      <c r="G12" s="83" t="s">
        <v>203</v>
      </c>
      <c r="H12" s="84" t="s">
        <v>691</v>
      </c>
      <c r="I12" s="84" t="s">
        <v>257</v>
      </c>
      <c r="J12" s="84" t="s">
        <v>206</v>
      </c>
      <c r="K12" s="84" t="s">
        <v>712</v>
      </c>
      <c r="L12" s="85">
        <v>0</v>
      </c>
      <c r="M12" s="85">
        <v>99292.460000000021</v>
      </c>
      <c r="N12" s="85">
        <v>99292.460000000021</v>
      </c>
      <c r="O12" s="85">
        <v>99292.460000000021</v>
      </c>
      <c r="P12" s="85">
        <v>0</v>
      </c>
      <c r="Q12" s="85">
        <v>99292.460000000021</v>
      </c>
      <c r="R12" s="85">
        <v>99292.460000000021</v>
      </c>
      <c r="S12" s="91">
        <v>100</v>
      </c>
      <c r="T12" s="91">
        <v>100</v>
      </c>
      <c r="U12" s="84" t="s">
        <v>248</v>
      </c>
      <c r="V12" s="84" t="s">
        <v>169</v>
      </c>
      <c r="W12" s="81"/>
      <c r="X12" s="84" t="s">
        <v>170</v>
      </c>
      <c r="Y12" s="84" t="s">
        <v>171</v>
      </c>
      <c r="Z12" s="81"/>
      <c r="AA12" s="84" t="s">
        <v>172</v>
      </c>
      <c r="AB12" s="84" t="s">
        <v>173</v>
      </c>
      <c r="AC12" s="87"/>
      <c r="AD12" s="83"/>
    </row>
    <row r="13" spans="1:30" s="82" customFormat="1" ht="15" customHeight="1" x14ac:dyDescent="0.25">
      <c r="A13" s="92" t="s">
        <v>508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99292.460000000021</v>
      </c>
      <c r="N13" s="85">
        <v>99292.460000000021</v>
      </c>
      <c r="O13" s="85">
        <v>99292.460000000021</v>
      </c>
      <c r="P13" s="85">
        <v>0</v>
      </c>
      <c r="Q13" s="85">
        <v>99292.460000000021</v>
      </c>
      <c r="R13" s="85">
        <v>99292.460000000021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ht="15" customHeight="1" x14ac:dyDescent="0.25">
      <c r="A14" s="89" t="s">
        <v>120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88"/>
    </row>
    <row r="15" spans="1:30" ht="24.75" x14ac:dyDescent="0.25">
      <c r="A15" s="83" t="s">
        <v>713</v>
      </c>
      <c r="B15" s="84" t="s">
        <v>140</v>
      </c>
      <c r="C15" s="83" t="s">
        <v>120</v>
      </c>
      <c r="D15" s="83" t="s">
        <v>714</v>
      </c>
      <c r="E15" s="84" t="s">
        <v>715</v>
      </c>
      <c r="F15" s="83" t="s">
        <v>5</v>
      </c>
      <c r="G15" s="83" t="s">
        <v>203</v>
      </c>
      <c r="H15" s="84" t="s">
        <v>691</v>
      </c>
      <c r="I15" s="84" t="s">
        <v>257</v>
      </c>
      <c r="J15" s="83" t="s">
        <v>263</v>
      </c>
      <c r="K15" s="84" t="s">
        <v>384</v>
      </c>
      <c r="L15" s="85">
        <v>0</v>
      </c>
      <c r="M15" s="85">
        <v>5995.0099999999993</v>
      </c>
      <c r="N15" s="85">
        <v>5995.0099999999993</v>
      </c>
      <c r="O15" s="85">
        <v>5995.0099999999993</v>
      </c>
      <c r="P15" s="85">
        <v>0</v>
      </c>
      <c r="Q15" s="85">
        <v>5995.0099999999993</v>
      </c>
      <c r="R15" s="85">
        <v>5995.0099999999993</v>
      </c>
      <c r="S15" s="91">
        <v>100</v>
      </c>
      <c r="T15" s="91">
        <v>100</v>
      </c>
      <c r="U15" s="84" t="s">
        <v>248</v>
      </c>
      <c r="V15" s="84" t="s">
        <v>28</v>
      </c>
      <c r="W15" s="81"/>
      <c r="X15" s="84" t="s">
        <v>28</v>
      </c>
      <c r="Y15" s="84" t="s">
        <v>20</v>
      </c>
      <c r="Z15" s="81"/>
      <c r="AA15" s="84" t="s">
        <v>20</v>
      </c>
      <c r="AB15" s="84" t="s">
        <v>20</v>
      </c>
    </row>
    <row r="16" spans="1:30" ht="15" customHeight="1" x14ac:dyDescent="0.25">
      <c r="A16" s="92" t="s">
        <v>716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85">
        <v>0</v>
      </c>
      <c r="M16" s="85">
        <v>5995.0099999999993</v>
      </c>
      <c r="N16" s="85">
        <v>5995.0099999999993</v>
      </c>
      <c r="O16" s="85">
        <v>5995.0099999999993</v>
      </c>
      <c r="P16" s="85">
        <v>0</v>
      </c>
      <c r="Q16" s="85">
        <v>5995.0099999999993</v>
      </c>
      <c r="R16" s="85">
        <v>5995.0099999999993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ht="15" customHeight="1" x14ac:dyDescent="0.25">
      <c r="A17" s="89" t="s">
        <v>123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</row>
    <row r="18" spans="1:28" ht="24.75" x14ac:dyDescent="0.25">
      <c r="A18" s="83" t="s">
        <v>717</v>
      </c>
      <c r="B18" s="84" t="s">
        <v>124</v>
      </c>
      <c r="C18" s="84" t="s">
        <v>123</v>
      </c>
      <c r="D18" s="83" t="s">
        <v>718</v>
      </c>
      <c r="E18" s="84" t="s">
        <v>719</v>
      </c>
      <c r="F18" s="83" t="s">
        <v>5</v>
      </c>
      <c r="G18" s="83" t="s">
        <v>203</v>
      </c>
      <c r="H18" s="84" t="s">
        <v>691</v>
      </c>
      <c r="I18" s="84" t="s">
        <v>257</v>
      </c>
      <c r="J18" s="84" t="s">
        <v>206</v>
      </c>
      <c r="K18" s="84" t="s">
        <v>207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6">
        <v>0</v>
      </c>
      <c r="T18" s="86">
        <v>0</v>
      </c>
      <c r="U18" s="84" t="s">
        <v>248</v>
      </c>
      <c r="V18" s="84" t="s">
        <v>14</v>
      </c>
      <c r="W18" s="81"/>
      <c r="X18" s="84" t="s">
        <v>39</v>
      </c>
      <c r="Y18" s="84" t="s">
        <v>20</v>
      </c>
      <c r="Z18" s="81"/>
      <c r="AA18" s="84" t="s">
        <v>37</v>
      </c>
      <c r="AB18" s="84" t="s">
        <v>37</v>
      </c>
    </row>
    <row r="19" spans="1:28" ht="24.75" x14ac:dyDescent="0.25">
      <c r="A19" s="83" t="s">
        <v>720</v>
      </c>
      <c r="B19" s="84" t="s">
        <v>124</v>
      </c>
      <c r="C19" s="84" t="s">
        <v>123</v>
      </c>
      <c r="D19" s="83" t="s">
        <v>721</v>
      </c>
      <c r="E19" s="84" t="s">
        <v>722</v>
      </c>
      <c r="F19" s="83" t="s">
        <v>5</v>
      </c>
      <c r="G19" s="83" t="s">
        <v>203</v>
      </c>
      <c r="H19" s="84" t="s">
        <v>691</v>
      </c>
      <c r="I19" s="84" t="s">
        <v>257</v>
      </c>
      <c r="J19" s="84" t="s">
        <v>206</v>
      </c>
      <c r="K19" s="84" t="s">
        <v>207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6">
        <v>0</v>
      </c>
      <c r="T19" s="91">
        <v>100</v>
      </c>
      <c r="U19" s="84" t="s">
        <v>248</v>
      </c>
      <c r="V19" s="84" t="s">
        <v>14</v>
      </c>
      <c r="W19" s="81"/>
      <c r="X19" s="84" t="s">
        <v>364</v>
      </c>
      <c r="Y19" s="84" t="s">
        <v>20</v>
      </c>
      <c r="Z19" s="81"/>
      <c r="AA19" s="84" t="s">
        <v>20</v>
      </c>
      <c r="AB19" s="84" t="s">
        <v>20</v>
      </c>
    </row>
    <row r="20" spans="1:28" ht="24.75" x14ac:dyDescent="0.25">
      <c r="A20" s="83" t="s">
        <v>723</v>
      </c>
      <c r="B20" s="84" t="s">
        <v>124</v>
      </c>
      <c r="C20" s="84" t="s">
        <v>123</v>
      </c>
      <c r="D20" s="83" t="s">
        <v>72</v>
      </c>
      <c r="E20" s="84" t="s">
        <v>724</v>
      </c>
      <c r="F20" s="83" t="s">
        <v>5</v>
      </c>
      <c r="G20" s="83" t="s">
        <v>203</v>
      </c>
      <c r="H20" s="84" t="s">
        <v>691</v>
      </c>
      <c r="I20" s="84" t="s">
        <v>257</v>
      </c>
      <c r="J20" s="84" t="s">
        <v>206</v>
      </c>
      <c r="K20" s="84" t="s">
        <v>207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6">
        <v>0</v>
      </c>
      <c r="T20" s="86">
        <v>0</v>
      </c>
      <c r="U20" s="84" t="s">
        <v>248</v>
      </c>
      <c r="V20" s="84" t="s">
        <v>14</v>
      </c>
      <c r="W20" s="81"/>
      <c r="X20" s="84" t="s">
        <v>378</v>
      </c>
      <c r="Y20" s="84" t="s">
        <v>20</v>
      </c>
      <c r="Z20" s="81"/>
      <c r="AA20" s="84" t="s">
        <v>182</v>
      </c>
      <c r="AB20" s="81"/>
    </row>
    <row r="21" spans="1:28" ht="24.75" x14ac:dyDescent="0.25">
      <c r="A21" s="83" t="s">
        <v>725</v>
      </c>
      <c r="B21" s="84" t="s">
        <v>124</v>
      </c>
      <c r="C21" s="84" t="s">
        <v>123</v>
      </c>
      <c r="D21" s="83" t="s">
        <v>71</v>
      </c>
      <c r="E21" s="84" t="s">
        <v>726</v>
      </c>
      <c r="F21" s="83" t="s">
        <v>5</v>
      </c>
      <c r="G21" s="83" t="s">
        <v>203</v>
      </c>
      <c r="H21" s="84" t="s">
        <v>691</v>
      </c>
      <c r="I21" s="84" t="s">
        <v>257</v>
      </c>
      <c r="J21" s="84" t="s">
        <v>206</v>
      </c>
      <c r="K21" s="84" t="s">
        <v>207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6">
        <v>0</v>
      </c>
      <c r="T21" s="86">
        <v>0</v>
      </c>
      <c r="U21" s="84" t="s">
        <v>248</v>
      </c>
      <c r="V21" s="84" t="s">
        <v>14</v>
      </c>
      <c r="W21" s="81"/>
      <c r="X21" s="84" t="s">
        <v>378</v>
      </c>
      <c r="Y21" s="84" t="s">
        <v>20</v>
      </c>
      <c r="Z21" s="81"/>
      <c r="AA21" s="84" t="s">
        <v>182</v>
      </c>
      <c r="AB21" s="81"/>
    </row>
    <row r="22" spans="1:28" x14ac:dyDescent="0.25">
      <c r="A22" s="92" t="s">
        <v>250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1"/>
      <c r="T22" s="81"/>
      <c r="U22" s="81"/>
      <c r="V22" s="81"/>
      <c r="W22" s="81"/>
      <c r="X22" s="81"/>
      <c r="Y22" s="81"/>
      <c r="Z22" s="81"/>
      <c r="AA22" s="81"/>
      <c r="AB22" s="81"/>
    </row>
    <row r="23" spans="1:28" ht="15" customHeight="1" x14ac:dyDescent="0.25">
      <c r="A23" s="92" t="s">
        <v>368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85">
        <v>0</v>
      </c>
      <c r="M23" s="85">
        <v>105287.47000000002</v>
      </c>
      <c r="N23" s="85">
        <v>105287.47000000002</v>
      </c>
      <c r="O23" s="85">
        <v>105287.47000000002</v>
      </c>
      <c r="P23" s="85">
        <v>0</v>
      </c>
      <c r="Q23" s="85">
        <v>105287.47000000002</v>
      </c>
      <c r="R23" s="85">
        <v>105287.47000000002</v>
      </c>
      <c r="S23" s="81"/>
      <c r="T23" s="81"/>
      <c r="U23" s="81"/>
      <c r="V23" s="81"/>
      <c r="W23" s="81"/>
      <c r="X23" s="81"/>
      <c r="Y23" s="81"/>
      <c r="Z23" s="81"/>
      <c r="AA23" s="81"/>
      <c r="AB23" s="81"/>
    </row>
    <row r="24" spans="1:28" x14ac:dyDescent="0.25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</row>
  </sheetData>
  <mergeCells count="28">
    <mergeCell ref="A22:K22"/>
    <mergeCell ref="A16:K16"/>
    <mergeCell ref="A17:AB17"/>
    <mergeCell ref="A23:K23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4.A.30 PAG. &amp;P DE &amp;N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E87-EB17-4F15-BA9D-83F447368C77}">
  <sheetPr>
    <tabColor rgb="FF92D050"/>
  </sheetPr>
  <dimension ref="A2:AD19"/>
  <sheetViews>
    <sheetView tabSelected="1" view="pageBreakPreview" zoomScale="85" zoomScaleNormal="40" zoomScaleSheetLayoutView="85" workbookViewId="0">
      <selection activeCell="Q23" sqref="Q2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708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728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729</v>
      </c>
      <c r="B12" s="84" t="s">
        <v>124</v>
      </c>
      <c r="C12" s="84" t="s">
        <v>123</v>
      </c>
      <c r="D12" s="84" t="s">
        <v>730</v>
      </c>
      <c r="E12" s="84" t="s">
        <v>731</v>
      </c>
      <c r="F12" s="83" t="s">
        <v>5</v>
      </c>
      <c r="G12" s="83" t="s">
        <v>203</v>
      </c>
      <c r="H12" s="84" t="s">
        <v>691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378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24.75" x14ac:dyDescent="0.25">
      <c r="A13" s="83" t="s">
        <v>732</v>
      </c>
      <c r="B13" s="84" t="s">
        <v>124</v>
      </c>
      <c r="C13" s="84" t="s">
        <v>123</v>
      </c>
      <c r="D13" s="83" t="s">
        <v>73</v>
      </c>
      <c r="E13" s="84" t="s">
        <v>733</v>
      </c>
      <c r="F13" s="83" t="s">
        <v>5</v>
      </c>
      <c r="G13" s="83" t="s">
        <v>203</v>
      </c>
      <c r="H13" s="84" t="s">
        <v>691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296.64999999999998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24.75" x14ac:dyDescent="0.25">
      <c r="A14" s="83" t="s">
        <v>734</v>
      </c>
      <c r="B14" s="84" t="s">
        <v>124</v>
      </c>
      <c r="C14" s="84" t="s">
        <v>123</v>
      </c>
      <c r="D14" s="84" t="s">
        <v>735</v>
      </c>
      <c r="E14" s="84" t="s">
        <v>736</v>
      </c>
      <c r="F14" s="83" t="s">
        <v>5</v>
      </c>
      <c r="G14" s="83" t="s">
        <v>203</v>
      </c>
      <c r="H14" s="84" t="s">
        <v>691</v>
      </c>
      <c r="I14" s="83" t="s">
        <v>205</v>
      </c>
      <c r="J14" s="84" t="s">
        <v>206</v>
      </c>
      <c r="K14" s="84" t="s">
        <v>207</v>
      </c>
      <c r="L14" s="85">
        <v>0</v>
      </c>
      <c r="M14" s="85">
        <v>184113.83000000007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6">
        <v>0</v>
      </c>
      <c r="T14" s="86">
        <v>0</v>
      </c>
      <c r="U14" s="84" t="s">
        <v>248</v>
      </c>
      <c r="V14" s="84" t="s">
        <v>378</v>
      </c>
      <c r="W14" s="81"/>
      <c r="X14" s="81"/>
      <c r="Y14" s="84" t="s">
        <v>11</v>
      </c>
      <c r="Z14" s="81"/>
      <c r="AA14" s="81"/>
      <c r="AB14" s="81"/>
      <c r="AC14" s="88"/>
    </row>
    <row r="15" spans="1:30" ht="33" x14ac:dyDescent="0.25">
      <c r="A15" s="83" t="s">
        <v>737</v>
      </c>
      <c r="B15" s="84" t="s">
        <v>124</v>
      </c>
      <c r="C15" s="84" t="s">
        <v>123</v>
      </c>
      <c r="D15" s="83" t="s">
        <v>738</v>
      </c>
      <c r="E15" s="84" t="s">
        <v>739</v>
      </c>
      <c r="F15" s="83" t="s">
        <v>5</v>
      </c>
      <c r="G15" s="83" t="s">
        <v>203</v>
      </c>
      <c r="H15" s="84" t="s">
        <v>691</v>
      </c>
      <c r="I15" s="83" t="s">
        <v>205</v>
      </c>
      <c r="J15" s="84" t="s">
        <v>206</v>
      </c>
      <c r="K15" s="84" t="s">
        <v>207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6">
        <v>0</v>
      </c>
      <c r="T15" s="86">
        <v>0</v>
      </c>
      <c r="U15" s="84" t="s">
        <v>248</v>
      </c>
      <c r="V15" s="84" t="s">
        <v>50</v>
      </c>
      <c r="W15" s="81"/>
      <c r="X15" s="81"/>
      <c r="Y15" s="84" t="s">
        <v>173</v>
      </c>
      <c r="Z15" s="81"/>
      <c r="AA15" s="81"/>
      <c r="AB15" s="81"/>
    </row>
    <row r="16" spans="1:30" ht="24.75" x14ac:dyDescent="0.25">
      <c r="A16" s="83" t="s">
        <v>740</v>
      </c>
      <c r="B16" s="84" t="s">
        <v>124</v>
      </c>
      <c r="C16" s="84" t="s">
        <v>123</v>
      </c>
      <c r="D16" s="83" t="s">
        <v>74</v>
      </c>
      <c r="E16" s="84" t="s">
        <v>741</v>
      </c>
      <c r="F16" s="83" t="s">
        <v>5</v>
      </c>
      <c r="G16" s="83" t="s">
        <v>203</v>
      </c>
      <c r="H16" s="84" t="s">
        <v>691</v>
      </c>
      <c r="I16" s="83" t="s">
        <v>205</v>
      </c>
      <c r="J16" s="84" t="s">
        <v>206</v>
      </c>
      <c r="K16" s="84" t="s">
        <v>207</v>
      </c>
      <c r="L16" s="85">
        <v>0</v>
      </c>
      <c r="M16" s="85">
        <v>2.5799999999999996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6">
        <v>0</v>
      </c>
      <c r="T16" s="86">
        <v>0</v>
      </c>
      <c r="U16" s="84" t="s">
        <v>248</v>
      </c>
      <c r="V16" s="84" t="s">
        <v>14</v>
      </c>
      <c r="W16" s="81"/>
      <c r="X16" s="81"/>
      <c r="Y16" s="84" t="s">
        <v>11</v>
      </c>
      <c r="Z16" s="81"/>
      <c r="AA16" s="81"/>
      <c r="AB16" s="81"/>
    </row>
    <row r="17" spans="1:28" ht="15" customHeight="1" x14ac:dyDescent="0.25">
      <c r="A17" s="92" t="s">
        <v>250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85">
        <v>0</v>
      </c>
      <c r="M17" s="85">
        <v>184413.06000000008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x14ac:dyDescent="0.25">
      <c r="A18" s="92" t="s">
        <v>251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85">
        <v>0</v>
      </c>
      <c r="M18" s="85">
        <v>184413.06000000008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</row>
  </sheetData>
  <mergeCells count="24">
    <mergeCell ref="A17:K17"/>
    <mergeCell ref="A18:K18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4.A.31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5531C-FD20-44D3-A7C4-0FEBDEF8F7D6}">
  <sheetPr>
    <tabColor rgb="FF92D050"/>
  </sheetPr>
  <dimension ref="A2:AD17"/>
  <sheetViews>
    <sheetView view="pageBreakPreview" zoomScale="85" zoomScaleNormal="40" zoomScaleSheetLayoutView="85" workbookViewId="0">
      <selection activeCell="E18" sqref="E1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370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371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372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24.75" x14ac:dyDescent="0.25">
      <c r="A12" s="83" t="s">
        <v>373</v>
      </c>
      <c r="B12" s="84" t="s">
        <v>124</v>
      </c>
      <c r="C12" s="84" t="s">
        <v>123</v>
      </c>
      <c r="D12" s="83" t="s">
        <v>63</v>
      </c>
      <c r="E12" s="84" t="s">
        <v>374</v>
      </c>
      <c r="F12" s="83" t="s">
        <v>5</v>
      </c>
      <c r="G12" s="83" t="s">
        <v>203</v>
      </c>
      <c r="H12" s="83" t="s">
        <v>256</v>
      </c>
      <c r="I12" s="83" t="s">
        <v>205</v>
      </c>
      <c r="J12" s="84" t="s">
        <v>206</v>
      </c>
      <c r="K12" s="84" t="s">
        <v>207</v>
      </c>
      <c r="L12" s="85">
        <v>11000000</v>
      </c>
      <c r="M12" s="85">
        <v>547924.10000000009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10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33" x14ac:dyDescent="0.25">
      <c r="A13" s="83" t="s">
        <v>375</v>
      </c>
      <c r="B13" s="84" t="s">
        <v>124</v>
      </c>
      <c r="C13" s="84" t="s">
        <v>123</v>
      </c>
      <c r="D13" s="84" t="s">
        <v>376</v>
      </c>
      <c r="E13" s="84" t="s">
        <v>377</v>
      </c>
      <c r="F13" s="83" t="s">
        <v>5</v>
      </c>
      <c r="G13" s="83" t="s">
        <v>203</v>
      </c>
      <c r="H13" s="83" t="s">
        <v>256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177725.00000000009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378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83" t="s">
        <v>379</v>
      </c>
      <c r="B14" s="84" t="s">
        <v>124</v>
      </c>
      <c r="C14" s="84" t="s">
        <v>123</v>
      </c>
      <c r="D14" s="83" t="s">
        <v>380</v>
      </c>
      <c r="E14" s="84" t="s">
        <v>381</v>
      </c>
      <c r="F14" s="83" t="s">
        <v>5</v>
      </c>
      <c r="G14" s="83" t="s">
        <v>203</v>
      </c>
      <c r="H14" s="83" t="s">
        <v>256</v>
      </c>
      <c r="I14" s="83" t="s">
        <v>205</v>
      </c>
      <c r="J14" s="84" t="s">
        <v>206</v>
      </c>
      <c r="K14" s="84" t="s">
        <v>207</v>
      </c>
      <c r="L14" s="85">
        <v>0</v>
      </c>
      <c r="M14" s="85">
        <v>262.5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6">
        <v>0</v>
      </c>
      <c r="T14" s="86">
        <v>0</v>
      </c>
      <c r="U14" s="84" t="s">
        <v>248</v>
      </c>
      <c r="V14" s="84" t="s">
        <v>19</v>
      </c>
      <c r="W14" s="81"/>
      <c r="X14" s="81"/>
      <c r="Y14" s="84" t="s">
        <v>11</v>
      </c>
      <c r="Z14" s="81"/>
      <c r="AA14" s="81"/>
      <c r="AB14" s="81"/>
      <c r="AC14" s="88"/>
    </row>
    <row r="15" spans="1:30" ht="15" customHeight="1" x14ac:dyDescent="0.25">
      <c r="A15" s="92" t="s">
        <v>250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11000000</v>
      </c>
      <c r="M15" s="85">
        <v>725911.60000000021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92" t="s">
        <v>251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85">
        <v>11000000</v>
      </c>
      <c r="M16" s="85">
        <v>725911.60000000021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x14ac:dyDescent="0.25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</row>
  </sheetData>
  <mergeCells count="24">
    <mergeCell ref="A16:K16"/>
    <mergeCell ref="AC8:AC9"/>
    <mergeCell ref="AD8:AD9"/>
    <mergeCell ref="A10:AB10"/>
    <mergeCell ref="A11:AB11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8BE8D-CB14-45B3-A720-8CADAFE03845}">
  <sheetPr>
    <tabColor rgb="FF92D050"/>
  </sheetPr>
  <dimension ref="A2:AD16"/>
  <sheetViews>
    <sheetView view="pageBreakPreview" zoomScale="85" zoomScaleNormal="40" zoomScaleSheetLayoutView="85" workbookViewId="0">
      <selection activeCell="E23" sqref="E2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387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x14ac:dyDescent="0.25">
      <c r="A10" s="89" t="s">
        <v>382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0"/>
      <c r="AD10" s="81"/>
    </row>
    <row r="11" spans="1:30" s="82" customFormat="1" x14ac:dyDescent="0.25">
      <c r="A11" s="89" t="s">
        <v>130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0"/>
      <c r="AD11" s="81"/>
    </row>
    <row r="12" spans="1:30" s="82" customFormat="1" ht="24.75" x14ac:dyDescent="0.25">
      <c r="A12" s="83" t="s">
        <v>383</v>
      </c>
      <c r="B12" s="84" t="s">
        <v>131</v>
      </c>
      <c r="C12" s="84" t="s">
        <v>130</v>
      </c>
      <c r="D12" s="83" t="s">
        <v>76</v>
      </c>
      <c r="E12" s="84" t="s">
        <v>77</v>
      </c>
      <c r="F12" s="83" t="s">
        <v>5</v>
      </c>
      <c r="G12" s="83" t="s">
        <v>203</v>
      </c>
      <c r="H12" s="83" t="s">
        <v>256</v>
      </c>
      <c r="I12" s="83" t="s">
        <v>205</v>
      </c>
      <c r="J12" s="83" t="s">
        <v>263</v>
      </c>
      <c r="K12" s="84" t="s">
        <v>384</v>
      </c>
      <c r="L12" s="85">
        <v>0</v>
      </c>
      <c r="M12" s="85">
        <v>1050000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14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24.75" x14ac:dyDescent="0.25">
      <c r="A13" s="83" t="s">
        <v>385</v>
      </c>
      <c r="B13" s="84" t="s">
        <v>131</v>
      </c>
      <c r="C13" s="84" t="s">
        <v>130</v>
      </c>
      <c r="D13" s="83" t="s">
        <v>78</v>
      </c>
      <c r="E13" s="84" t="s">
        <v>79</v>
      </c>
      <c r="F13" s="83" t="s">
        <v>5</v>
      </c>
      <c r="G13" s="83" t="s">
        <v>203</v>
      </c>
      <c r="H13" s="83" t="s">
        <v>256</v>
      </c>
      <c r="I13" s="83" t="s">
        <v>205</v>
      </c>
      <c r="J13" s="84" t="s">
        <v>206</v>
      </c>
      <c r="K13" s="84" t="s">
        <v>384</v>
      </c>
      <c r="L13" s="85">
        <v>0</v>
      </c>
      <c r="M13" s="85">
        <v>120000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x14ac:dyDescent="0.25">
      <c r="A14" s="92" t="s">
        <v>357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85">
        <v>0</v>
      </c>
      <c r="M14" s="85">
        <v>1170000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386</v>
      </c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85">
        <v>0</v>
      </c>
      <c r="M15" s="85">
        <v>1170000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5:K15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D5C3F-2BA1-4192-9F80-0828F9E203ED}">
  <sheetPr>
    <tabColor rgb="FF92D050"/>
  </sheetPr>
  <dimension ref="A2:AD18"/>
  <sheetViews>
    <sheetView view="pageBreakPreview" zoomScale="85" zoomScaleNormal="40" zoomScaleSheetLayoutView="85" workbookViewId="0">
      <selection activeCell="L28" sqref="L2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401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x14ac:dyDescent="0.25">
      <c r="A10" s="77" t="s">
        <v>388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9"/>
      <c r="AC10" s="80"/>
      <c r="AD10" s="81"/>
    </row>
    <row r="11" spans="1:30" s="82" customFormat="1" x14ac:dyDescent="0.25">
      <c r="A11" s="77" t="s">
        <v>123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9"/>
      <c r="AC11" s="80"/>
      <c r="AD11" s="81"/>
    </row>
    <row r="12" spans="1:30" s="82" customFormat="1" ht="33" x14ac:dyDescent="0.25">
      <c r="A12" s="83" t="s">
        <v>389</v>
      </c>
      <c r="B12" s="84" t="s">
        <v>124</v>
      </c>
      <c r="C12" s="84" t="s">
        <v>123</v>
      </c>
      <c r="D12" s="83" t="s">
        <v>390</v>
      </c>
      <c r="E12" s="84" t="s">
        <v>391</v>
      </c>
      <c r="F12" s="83" t="s">
        <v>5</v>
      </c>
      <c r="G12" s="83" t="s">
        <v>203</v>
      </c>
      <c r="H12" s="84" t="s">
        <v>392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91">
        <v>100</v>
      </c>
      <c r="U12" s="84" t="s">
        <v>248</v>
      </c>
      <c r="V12" s="84" t="s">
        <v>14</v>
      </c>
      <c r="W12" s="81"/>
      <c r="X12" s="84" t="s">
        <v>364</v>
      </c>
      <c r="Y12" s="84" t="s">
        <v>20</v>
      </c>
      <c r="Z12" s="81"/>
      <c r="AA12" s="84" t="s">
        <v>20</v>
      </c>
      <c r="AB12" s="84" t="s">
        <v>20</v>
      </c>
      <c r="AC12" s="87"/>
      <c r="AD12" s="83"/>
    </row>
    <row r="13" spans="1:30" s="82" customFormat="1" ht="33" x14ac:dyDescent="0.25">
      <c r="A13" s="83" t="s">
        <v>393</v>
      </c>
      <c r="B13" s="84" t="s">
        <v>124</v>
      </c>
      <c r="C13" s="84" t="s">
        <v>123</v>
      </c>
      <c r="D13" s="83" t="s">
        <v>70</v>
      </c>
      <c r="E13" s="84" t="s">
        <v>394</v>
      </c>
      <c r="F13" s="83" t="s">
        <v>5</v>
      </c>
      <c r="G13" s="83" t="s">
        <v>203</v>
      </c>
      <c r="H13" s="84" t="s">
        <v>392</v>
      </c>
      <c r="I13" s="84" t="s">
        <v>257</v>
      </c>
      <c r="J13" s="84" t="s">
        <v>206</v>
      </c>
      <c r="K13" s="84" t="s">
        <v>207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14</v>
      </c>
      <c r="W13" s="81"/>
      <c r="X13" s="84" t="s">
        <v>378</v>
      </c>
      <c r="Y13" s="84" t="s">
        <v>20</v>
      </c>
      <c r="Z13" s="81"/>
      <c r="AA13" s="84" t="s">
        <v>182</v>
      </c>
      <c r="AB13" s="81"/>
      <c r="AC13" s="80"/>
      <c r="AD13" s="81"/>
    </row>
    <row r="14" spans="1:30" s="82" customFormat="1" ht="33" x14ac:dyDescent="0.25">
      <c r="A14" s="83" t="s">
        <v>395</v>
      </c>
      <c r="B14" s="84" t="s">
        <v>124</v>
      </c>
      <c r="C14" s="84" t="s">
        <v>123</v>
      </c>
      <c r="D14" s="83" t="s">
        <v>396</v>
      </c>
      <c r="E14" s="84" t="s">
        <v>397</v>
      </c>
      <c r="F14" s="83" t="s">
        <v>5</v>
      </c>
      <c r="G14" s="83" t="s">
        <v>203</v>
      </c>
      <c r="H14" s="84" t="s">
        <v>392</v>
      </c>
      <c r="I14" s="84" t="s">
        <v>257</v>
      </c>
      <c r="J14" s="84" t="s">
        <v>206</v>
      </c>
      <c r="K14" s="84" t="s">
        <v>207</v>
      </c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6">
        <v>0</v>
      </c>
      <c r="T14" s="91">
        <v>100</v>
      </c>
      <c r="U14" s="84" t="s">
        <v>248</v>
      </c>
      <c r="V14" s="84" t="s">
        <v>14</v>
      </c>
      <c r="W14" s="81"/>
      <c r="X14" s="84" t="s">
        <v>364</v>
      </c>
      <c r="Y14" s="84" t="s">
        <v>20</v>
      </c>
      <c r="Z14" s="81"/>
      <c r="AA14" s="84" t="s">
        <v>20</v>
      </c>
      <c r="AB14" s="84" t="s">
        <v>20</v>
      </c>
      <c r="AC14" s="88"/>
    </row>
    <row r="15" spans="1:30" ht="33" x14ac:dyDescent="0.25">
      <c r="A15" s="83" t="s">
        <v>398</v>
      </c>
      <c r="B15" s="84" t="s">
        <v>124</v>
      </c>
      <c r="C15" s="84" t="s">
        <v>123</v>
      </c>
      <c r="D15" s="83" t="s">
        <v>399</v>
      </c>
      <c r="E15" s="84" t="s">
        <v>400</v>
      </c>
      <c r="F15" s="83" t="s">
        <v>5</v>
      </c>
      <c r="G15" s="83" t="s">
        <v>203</v>
      </c>
      <c r="H15" s="84" t="s">
        <v>392</v>
      </c>
      <c r="I15" s="84" t="s">
        <v>257</v>
      </c>
      <c r="J15" s="84" t="s">
        <v>206</v>
      </c>
      <c r="K15" s="84" t="s">
        <v>207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6">
        <v>0</v>
      </c>
      <c r="T15" s="91">
        <v>100</v>
      </c>
      <c r="U15" s="84" t="s">
        <v>248</v>
      </c>
      <c r="V15" s="84" t="s">
        <v>14</v>
      </c>
      <c r="W15" s="81"/>
      <c r="X15" s="84" t="s">
        <v>364</v>
      </c>
      <c r="Y15" s="84" t="s">
        <v>20</v>
      </c>
      <c r="Z15" s="81"/>
      <c r="AA15" s="84" t="s">
        <v>20</v>
      </c>
      <c r="AB15" s="84" t="s">
        <v>20</v>
      </c>
    </row>
    <row r="16" spans="1:30" x14ac:dyDescent="0.25">
      <c r="A16" s="92" t="s">
        <v>250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x14ac:dyDescent="0.25">
      <c r="A17" s="92" t="s">
        <v>368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x14ac:dyDescent="0.25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</row>
  </sheetData>
  <mergeCells count="24">
    <mergeCell ref="A16:K16"/>
    <mergeCell ref="A17:K17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02867-858C-4C5B-85F8-F195CFF3C47B}">
  <sheetPr>
    <tabColor rgb="FF92D050"/>
  </sheetPr>
  <dimension ref="A2:AD15"/>
  <sheetViews>
    <sheetView view="pageBreakPreview" zoomScale="85" zoomScaleNormal="40" zoomScaleSheetLayoutView="85" workbookViewId="0">
      <selection activeCell="A6" sqref="A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407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91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x14ac:dyDescent="0.25">
      <c r="A10" s="89" t="s">
        <v>408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0"/>
      <c r="AD10" s="81"/>
    </row>
    <row r="11" spans="1:30" s="82" customFormat="1" x14ac:dyDescent="0.25">
      <c r="A11" s="89" t="s">
        <v>180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0"/>
      <c r="AD11" s="81"/>
    </row>
    <row r="12" spans="1:30" s="82" customFormat="1" ht="41.25" x14ac:dyDescent="0.25">
      <c r="A12" s="83" t="s">
        <v>402</v>
      </c>
      <c r="B12" s="84" t="s">
        <v>181</v>
      </c>
      <c r="C12" s="84" t="s">
        <v>180</v>
      </c>
      <c r="D12" s="83" t="s">
        <v>403</v>
      </c>
      <c r="E12" s="84" t="s">
        <v>404</v>
      </c>
      <c r="F12" s="83" t="s">
        <v>5</v>
      </c>
      <c r="G12" s="83" t="s">
        <v>203</v>
      </c>
      <c r="H12" s="83" t="s">
        <v>405</v>
      </c>
      <c r="I12" s="84" t="s">
        <v>257</v>
      </c>
      <c r="J12" s="84" t="s">
        <v>206</v>
      </c>
      <c r="K12" s="84" t="s">
        <v>207</v>
      </c>
      <c r="L12" s="85">
        <v>0</v>
      </c>
      <c r="M12" s="85">
        <v>295895.00000000006</v>
      </c>
      <c r="N12" s="85">
        <v>295895.00000000006</v>
      </c>
      <c r="O12" s="85">
        <v>150000.00000000009</v>
      </c>
      <c r="P12" s="85">
        <v>145895.00000000009</v>
      </c>
      <c r="Q12" s="85">
        <v>295895.00000000006</v>
      </c>
      <c r="R12" s="85">
        <v>295895.00000000006</v>
      </c>
      <c r="S12" s="91">
        <v>100</v>
      </c>
      <c r="T12" s="86">
        <v>0</v>
      </c>
      <c r="U12" s="84" t="s">
        <v>248</v>
      </c>
      <c r="V12" s="84" t="s">
        <v>39</v>
      </c>
      <c r="W12" s="81"/>
      <c r="X12" s="84" t="s">
        <v>39</v>
      </c>
      <c r="Y12" s="84" t="s">
        <v>37</v>
      </c>
      <c r="Z12" s="81"/>
      <c r="AA12" s="84" t="s">
        <v>11</v>
      </c>
      <c r="AB12" s="81"/>
      <c r="AC12" s="87"/>
      <c r="AD12" s="83"/>
    </row>
    <row r="13" spans="1:30" s="82" customFormat="1" x14ac:dyDescent="0.25">
      <c r="A13" s="92" t="s">
        <v>406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85">
        <v>0</v>
      </c>
      <c r="M13" s="85">
        <v>295895.00000000006</v>
      </c>
      <c r="N13" s="85">
        <v>295895.00000000006</v>
      </c>
      <c r="O13" s="85">
        <v>150000.00000000009</v>
      </c>
      <c r="P13" s="85">
        <v>145895.00000000009</v>
      </c>
      <c r="Q13" s="85">
        <v>295895.00000000006</v>
      </c>
      <c r="R13" s="85">
        <v>295895.00000000006</v>
      </c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0"/>
      <c r="AD13" s="81"/>
    </row>
    <row r="14" spans="1:30" s="82" customFormat="1" x14ac:dyDescent="0.25">
      <c r="A14" s="92" t="s">
        <v>358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295895.00000000006</v>
      </c>
      <c r="N14" s="85">
        <v>295895.00000000006</v>
      </c>
      <c r="O14" s="85">
        <v>150000.00000000009</v>
      </c>
      <c r="P14" s="85">
        <v>145895.00000000009</v>
      </c>
      <c r="Q14" s="85">
        <v>295895.00000000006</v>
      </c>
      <c r="R14" s="85">
        <v>295895.00000000006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82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</row>
  </sheetData>
  <mergeCells count="24">
    <mergeCell ref="AC8:AC9"/>
    <mergeCell ref="AD8:AD9"/>
    <mergeCell ref="A10:AB10"/>
    <mergeCell ref="A11:AB11"/>
    <mergeCell ref="A13:K13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6DFB2-07A3-4E22-A1A9-F9DA14B35F24}">
  <sheetPr>
    <tabColor rgb="FF92D050"/>
  </sheetPr>
  <dimension ref="A2:AD16"/>
  <sheetViews>
    <sheetView view="pageBreakPreview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407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ht="15" customHeight="1" x14ac:dyDescent="0.25">
      <c r="A10" s="89" t="s">
        <v>409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ht="15" customHeigh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33" x14ac:dyDescent="0.25">
      <c r="A12" s="83" t="s">
        <v>410</v>
      </c>
      <c r="B12" s="84" t="s">
        <v>124</v>
      </c>
      <c r="C12" s="84" t="s">
        <v>123</v>
      </c>
      <c r="D12" s="83" t="s">
        <v>411</v>
      </c>
      <c r="E12" s="84" t="s">
        <v>412</v>
      </c>
      <c r="F12" s="83" t="s">
        <v>5</v>
      </c>
      <c r="G12" s="83" t="s">
        <v>203</v>
      </c>
      <c r="H12" s="83" t="s">
        <v>405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34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15" customHeight="1" x14ac:dyDescent="0.25">
      <c r="A13" s="83" t="s">
        <v>413</v>
      </c>
      <c r="B13" s="84" t="s">
        <v>124</v>
      </c>
      <c r="C13" s="84" t="s">
        <v>123</v>
      </c>
      <c r="D13" s="83" t="s">
        <v>414</v>
      </c>
      <c r="E13" s="84" t="s">
        <v>415</v>
      </c>
      <c r="F13" s="83" t="s">
        <v>5</v>
      </c>
      <c r="G13" s="83" t="s">
        <v>203</v>
      </c>
      <c r="H13" s="83" t="s">
        <v>405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2.7399999999999998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39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ht="15" customHeigh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2.7399999999999998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2.7399999999999998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15:K15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7F6E-8766-49A3-BE39-84FEBF8E85AD}">
  <sheetPr>
    <tabColor rgb="FF92D050"/>
  </sheetPr>
  <dimension ref="A2:AD16"/>
  <sheetViews>
    <sheetView view="pageBreakPreview" zoomScale="85" zoomScaleNormal="40" zoomScaleSheetLayoutView="85" workbookViewId="0">
      <selection activeCell="A6" sqref="A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73" t="s">
        <v>247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4"/>
      <c r="AD2" s="74"/>
    </row>
    <row r="3" spans="1:30" x14ac:dyDescent="0.25">
      <c r="A3" s="73" t="s">
        <v>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  <c r="AD3" s="74"/>
    </row>
    <row r="4" spans="1:30" x14ac:dyDescent="0.25">
      <c r="A4" s="73" t="s">
        <v>90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4"/>
      <c r="AD4" s="74"/>
    </row>
    <row r="5" spans="1:30" x14ac:dyDescent="0.25">
      <c r="A5" s="73" t="s">
        <v>424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4"/>
      <c r="AD5" s="74"/>
    </row>
    <row r="6" spans="1:30" x14ac:dyDescent="0.25">
      <c r="A6" s="73" t="s">
        <v>121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4"/>
      <c r="AD6" s="74"/>
    </row>
    <row r="8" spans="1:30" x14ac:dyDescent="0.25">
      <c r="A8" s="66" t="s">
        <v>92</v>
      </c>
      <c r="B8" s="66" t="s">
        <v>93</v>
      </c>
      <c r="C8" s="66" t="s">
        <v>94</v>
      </c>
      <c r="D8" s="66" t="s">
        <v>95</v>
      </c>
      <c r="E8" s="66" t="s">
        <v>96</v>
      </c>
      <c r="F8" s="66" t="s">
        <v>97</v>
      </c>
      <c r="G8" s="66" t="s">
        <v>98</v>
      </c>
      <c r="H8" s="66" t="s">
        <v>99</v>
      </c>
      <c r="I8" s="66" t="s">
        <v>100</v>
      </c>
      <c r="J8" s="66" t="s">
        <v>101</v>
      </c>
      <c r="K8" s="66" t="s">
        <v>82</v>
      </c>
      <c r="L8" s="66" t="s">
        <v>4</v>
      </c>
      <c r="M8" s="66" t="s">
        <v>102</v>
      </c>
      <c r="N8" s="66" t="s">
        <v>1</v>
      </c>
      <c r="O8" s="68" t="s">
        <v>1</v>
      </c>
      <c r="P8" s="69"/>
      <c r="Q8" s="70"/>
      <c r="R8" s="66" t="s">
        <v>105</v>
      </c>
      <c r="S8" s="71" t="s">
        <v>106</v>
      </c>
      <c r="T8" s="72"/>
      <c r="U8" s="66" t="s">
        <v>109</v>
      </c>
      <c r="V8" s="37" t="s">
        <v>110</v>
      </c>
      <c r="W8" s="37"/>
      <c r="X8" s="37"/>
      <c r="Y8" s="37"/>
      <c r="Z8" s="37"/>
      <c r="AA8" s="37"/>
      <c r="AB8" s="37"/>
      <c r="AC8" s="66" t="s">
        <v>118</v>
      </c>
      <c r="AD8" s="66" t="s">
        <v>119</v>
      </c>
    </row>
    <row r="9" spans="1:30" ht="18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6" t="s">
        <v>2</v>
      </c>
      <c r="P9" s="76" t="s">
        <v>103</v>
      </c>
      <c r="Q9" s="76" t="s">
        <v>104</v>
      </c>
      <c r="R9" s="75"/>
      <c r="S9" s="76" t="s">
        <v>107</v>
      </c>
      <c r="T9" s="76" t="s">
        <v>108</v>
      </c>
      <c r="U9" s="75"/>
      <c r="V9" s="76" t="s">
        <v>111</v>
      </c>
      <c r="W9" s="76" t="s">
        <v>112</v>
      </c>
      <c r="X9" s="76" t="s">
        <v>113</v>
      </c>
      <c r="Y9" s="76" t="s">
        <v>114</v>
      </c>
      <c r="Z9" s="76" t="s">
        <v>115</v>
      </c>
      <c r="AA9" s="76" t="s">
        <v>116</v>
      </c>
      <c r="AB9" s="76" t="s">
        <v>117</v>
      </c>
      <c r="AC9" s="67"/>
      <c r="AD9" s="67"/>
    </row>
    <row r="10" spans="1:30" s="82" customFormat="1" x14ac:dyDescent="0.25">
      <c r="A10" s="89" t="s">
        <v>416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80"/>
      <c r="AD10" s="81"/>
    </row>
    <row r="11" spans="1:30" s="82" customFormat="1" x14ac:dyDescent="0.25">
      <c r="A11" s="89" t="s">
        <v>123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80"/>
      <c r="AD11" s="81"/>
    </row>
    <row r="12" spans="1:30" s="82" customFormat="1" ht="41.25" x14ac:dyDescent="0.25">
      <c r="A12" s="83" t="s">
        <v>417</v>
      </c>
      <c r="B12" s="84" t="s">
        <v>124</v>
      </c>
      <c r="C12" s="84" t="s">
        <v>123</v>
      </c>
      <c r="D12" s="83" t="s">
        <v>418</v>
      </c>
      <c r="E12" s="84" t="s">
        <v>419</v>
      </c>
      <c r="F12" s="83" t="s">
        <v>5</v>
      </c>
      <c r="G12" s="83" t="s">
        <v>203</v>
      </c>
      <c r="H12" s="84" t="s">
        <v>420</v>
      </c>
      <c r="I12" s="83" t="s">
        <v>205</v>
      </c>
      <c r="J12" s="84" t="s">
        <v>206</v>
      </c>
      <c r="K12" s="84" t="s">
        <v>207</v>
      </c>
      <c r="L12" s="85">
        <v>0</v>
      </c>
      <c r="M12" s="85">
        <v>80.289999999999992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6">
        <v>0</v>
      </c>
      <c r="T12" s="86">
        <v>0</v>
      </c>
      <c r="U12" s="84" t="s">
        <v>248</v>
      </c>
      <c r="V12" s="84" t="s">
        <v>39</v>
      </c>
      <c r="W12" s="81"/>
      <c r="X12" s="81"/>
      <c r="Y12" s="84" t="s">
        <v>11</v>
      </c>
      <c r="Z12" s="81"/>
      <c r="AA12" s="81"/>
      <c r="AB12" s="81"/>
      <c r="AC12" s="87"/>
      <c r="AD12" s="83"/>
    </row>
    <row r="13" spans="1:30" s="82" customFormat="1" ht="41.25" x14ac:dyDescent="0.25">
      <c r="A13" s="83" t="s">
        <v>421</v>
      </c>
      <c r="B13" s="84" t="s">
        <v>124</v>
      </c>
      <c r="C13" s="84" t="s">
        <v>123</v>
      </c>
      <c r="D13" s="83" t="s">
        <v>422</v>
      </c>
      <c r="E13" s="84" t="s">
        <v>423</v>
      </c>
      <c r="F13" s="83" t="s">
        <v>5</v>
      </c>
      <c r="G13" s="83" t="s">
        <v>203</v>
      </c>
      <c r="H13" s="84" t="s">
        <v>420</v>
      </c>
      <c r="I13" s="83" t="s">
        <v>205</v>
      </c>
      <c r="J13" s="84" t="s">
        <v>206</v>
      </c>
      <c r="K13" s="84" t="s">
        <v>207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6">
        <v>0</v>
      </c>
      <c r="T13" s="86">
        <v>0</v>
      </c>
      <c r="U13" s="84" t="s">
        <v>248</v>
      </c>
      <c r="V13" s="84" t="s">
        <v>34</v>
      </c>
      <c r="W13" s="81"/>
      <c r="X13" s="81"/>
      <c r="Y13" s="84" t="s">
        <v>11</v>
      </c>
      <c r="Z13" s="81"/>
      <c r="AA13" s="81"/>
      <c r="AB13" s="81"/>
      <c r="AC13" s="80"/>
      <c r="AD13" s="81"/>
    </row>
    <row r="14" spans="1:30" s="82" customFormat="1" x14ac:dyDescent="0.25">
      <c r="A14" s="92" t="s">
        <v>250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85">
        <v>0</v>
      </c>
      <c r="M14" s="85">
        <v>80.289999999999992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8"/>
    </row>
    <row r="15" spans="1:30" x14ac:dyDescent="0.25">
      <c r="A15" s="92" t="s">
        <v>251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85">
        <v>0</v>
      </c>
      <c r="M15" s="85">
        <v>80.289999999999992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30" x14ac:dyDescent="0.25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</row>
  </sheetData>
  <mergeCells count="24">
    <mergeCell ref="AC8:AC9"/>
    <mergeCell ref="AD8:AD9"/>
    <mergeCell ref="A10:AB10"/>
    <mergeCell ref="A11:AB11"/>
    <mergeCell ref="A14:K14"/>
    <mergeCell ref="A15:K15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4.A.8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64</vt:i4>
      </vt:variant>
    </vt:vector>
  </HeadingPairs>
  <TitlesOfParts>
    <vt:vector size="96" baseType="lpstr">
      <vt:lpstr>ANEXO 4.A CONCENTRADO DE CONV</vt:lpstr>
      <vt:lpstr>4.A.1 FORTASEG NUEVO (T)</vt:lpstr>
      <vt:lpstr>4.A.2 FORTASEG ECO (T)</vt:lpstr>
      <vt:lpstr>4.A.3 FORTASEG NUEVO (NI)</vt:lpstr>
      <vt:lpstr>4.A.4 FORTASEG REF (NI)</vt:lpstr>
      <vt:lpstr>4.A.5 INFRAEST ECO (T)</vt:lpstr>
      <vt:lpstr>4.A.6 AAL NUEVO (T)</vt:lpstr>
      <vt:lpstr>4.A.7 AAL NUEVO (NI)</vt:lpstr>
      <vt:lpstr>4.A.8 AGUAS RESID NUEVO (NI)</vt:lpstr>
      <vt:lpstr>4.A.9 APAUR NUEVO (T)</vt:lpstr>
      <vt:lpstr>4.A.10 APAUR ECO (T)</vt:lpstr>
      <vt:lpstr>4.A.11 APAUR NUEVO (NI)</vt:lpstr>
      <vt:lpstr>4.A.12 CULTURA ECO (T)</vt:lpstr>
      <vt:lpstr>4.A.13 PDR NUEVO (T)</vt:lpstr>
      <vt:lpstr>4.A.14 PDR NUEVO (NI)</vt:lpstr>
      <vt:lpstr>4.A.15 HIDRO NUEVO (T)</vt:lpstr>
      <vt:lpstr>4.A.16 HIDRO ECO (T) </vt:lpstr>
      <vt:lpstr>4.A.17 HIDRO NUEVO (NI)</vt:lpstr>
      <vt:lpstr>4.A.18 HIDRO ECO (NI)</vt:lpstr>
      <vt:lpstr>4.A.19 FORTALECE NUEVO (T)</vt:lpstr>
      <vt:lpstr>4.A.20 FORTALECE ECO (T) </vt:lpstr>
      <vt:lpstr>4.A.21 FORTALECE NUEVO (NI)</vt:lpstr>
      <vt:lpstr>4.A.22 FORT FINAN ECO (T)</vt:lpstr>
      <vt:lpstr>4.A.23 INV 4 REF (T)</vt:lpstr>
      <vt:lpstr>4.A.24 FRONTERAS NUEVO (T)</vt:lpstr>
      <vt:lpstr>4.A.25 FRONTERAS NUEVO (NI)</vt:lpstr>
      <vt:lpstr>4.A.26 FISE NUEVO (T)</vt:lpstr>
      <vt:lpstr>4.A.27 FISE ECO (T)</vt:lpstr>
      <vt:lpstr>4.A.28 FISE NUEVO (NI)</vt:lpstr>
      <vt:lpstr>4.A.29 RTRANSF NUEVO (T)</vt:lpstr>
      <vt:lpstr>4.A.30 RTRANSF ECO (T)</vt:lpstr>
      <vt:lpstr>4.A.31 RTRANSF NUEVO (NI)</vt:lpstr>
      <vt:lpstr>'4.A.1 FORTASEG NUEVO (T)'!Área_de_impresión</vt:lpstr>
      <vt:lpstr>'4.A.10 APAUR ECO (T)'!Área_de_impresión</vt:lpstr>
      <vt:lpstr>'4.A.11 APAUR NUEVO (NI)'!Área_de_impresión</vt:lpstr>
      <vt:lpstr>'4.A.12 CULTURA ECO (T)'!Área_de_impresión</vt:lpstr>
      <vt:lpstr>'4.A.13 PDR NUEVO (T)'!Área_de_impresión</vt:lpstr>
      <vt:lpstr>'4.A.14 PDR NUEVO (NI)'!Área_de_impresión</vt:lpstr>
      <vt:lpstr>'4.A.15 HIDRO NUEVO (T)'!Área_de_impresión</vt:lpstr>
      <vt:lpstr>'4.A.16 HIDRO ECO (T) '!Área_de_impresión</vt:lpstr>
      <vt:lpstr>'4.A.17 HIDRO NUEVO (NI)'!Área_de_impresión</vt:lpstr>
      <vt:lpstr>'4.A.18 HIDRO ECO (NI)'!Área_de_impresión</vt:lpstr>
      <vt:lpstr>'4.A.19 FORTALECE NUEVO (T)'!Área_de_impresión</vt:lpstr>
      <vt:lpstr>'4.A.2 FORTASEG ECO (T)'!Área_de_impresión</vt:lpstr>
      <vt:lpstr>'4.A.20 FORTALECE ECO (T) '!Área_de_impresión</vt:lpstr>
      <vt:lpstr>'4.A.21 FORTALECE NUEVO (NI)'!Área_de_impresión</vt:lpstr>
      <vt:lpstr>'4.A.22 FORT FINAN ECO (T)'!Área_de_impresión</vt:lpstr>
      <vt:lpstr>'4.A.23 INV 4 REF (T)'!Área_de_impresión</vt:lpstr>
      <vt:lpstr>'4.A.24 FRONTERAS NUEVO (T)'!Área_de_impresión</vt:lpstr>
      <vt:lpstr>'4.A.25 FRONTERAS NUEVO (NI)'!Área_de_impresión</vt:lpstr>
      <vt:lpstr>'4.A.26 FISE NUEVO (T)'!Área_de_impresión</vt:lpstr>
      <vt:lpstr>'4.A.27 FISE ECO (T)'!Área_de_impresión</vt:lpstr>
      <vt:lpstr>'4.A.28 FISE NUEVO (NI)'!Área_de_impresión</vt:lpstr>
      <vt:lpstr>'4.A.29 RTRANSF NUEVO (T)'!Área_de_impresión</vt:lpstr>
      <vt:lpstr>'4.A.3 FORTASEG NUEVO (NI)'!Área_de_impresión</vt:lpstr>
      <vt:lpstr>'4.A.30 RTRANSF ECO (T)'!Área_de_impresión</vt:lpstr>
      <vt:lpstr>'4.A.31 RTRANSF NUEVO (NI)'!Área_de_impresión</vt:lpstr>
      <vt:lpstr>'4.A.4 FORTASEG REF (NI)'!Área_de_impresión</vt:lpstr>
      <vt:lpstr>'4.A.5 INFRAEST ECO (T)'!Área_de_impresión</vt:lpstr>
      <vt:lpstr>'4.A.6 AAL NUEVO (T)'!Área_de_impresión</vt:lpstr>
      <vt:lpstr>'4.A.7 AAL NUEVO (NI)'!Área_de_impresión</vt:lpstr>
      <vt:lpstr>'4.A.8 AGUAS RESID NUEVO (NI)'!Área_de_impresión</vt:lpstr>
      <vt:lpstr>'4.A.9 APAUR NUEVO (T)'!Área_de_impresión</vt:lpstr>
      <vt:lpstr>'ANEXO 4.A CONCENTRADO DE CONV'!Área_de_impresión</vt:lpstr>
      <vt:lpstr>REDONDEAR</vt:lpstr>
      <vt:lpstr>'4.A.1 FORTASEG NUEVO (T)'!Títulos_a_imprimir</vt:lpstr>
      <vt:lpstr>'4.A.10 APAUR ECO (T)'!Títulos_a_imprimir</vt:lpstr>
      <vt:lpstr>'4.A.11 APAUR NUEVO (NI)'!Títulos_a_imprimir</vt:lpstr>
      <vt:lpstr>'4.A.12 CULTURA ECO (T)'!Títulos_a_imprimir</vt:lpstr>
      <vt:lpstr>'4.A.13 PDR NUEVO (T)'!Títulos_a_imprimir</vt:lpstr>
      <vt:lpstr>'4.A.14 PDR NUEVO (NI)'!Títulos_a_imprimir</vt:lpstr>
      <vt:lpstr>'4.A.15 HIDRO NUEVO (T)'!Títulos_a_imprimir</vt:lpstr>
      <vt:lpstr>'4.A.16 HIDRO ECO (T) '!Títulos_a_imprimir</vt:lpstr>
      <vt:lpstr>'4.A.17 HIDRO NUEVO (NI)'!Títulos_a_imprimir</vt:lpstr>
      <vt:lpstr>'4.A.18 HIDRO ECO (NI)'!Títulos_a_imprimir</vt:lpstr>
      <vt:lpstr>'4.A.19 FORTALECE NUEVO (T)'!Títulos_a_imprimir</vt:lpstr>
      <vt:lpstr>'4.A.2 FORTASEG ECO (T)'!Títulos_a_imprimir</vt:lpstr>
      <vt:lpstr>'4.A.20 FORTALECE ECO (T) '!Títulos_a_imprimir</vt:lpstr>
      <vt:lpstr>'4.A.21 FORTALECE NUEVO (NI)'!Títulos_a_imprimir</vt:lpstr>
      <vt:lpstr>'4.A.22 FORT FINAN ECO (T)'!Títulos_a_imprimir</vt:lpstr>
      <vt:lpstr>'4.A.23 INV 4 REF (T)'!Títulos_a_imprimir</vt:lpstr>
      <vt:lpstr>'4.A.24 FRONTERAS NUEVO (T)'!Títulos_a_imprimir</vt:lpstr>
      <vt:lpstr>'4.A.25 FRONTERAS NUEVO (NI)'!Títulos_a_imprimir</vt:lpstr>
      <vt:lpstr>'4.A.26 FISE NUEVO (T)'!Títulos_a_imprimir</vt:lpstr>
      <vt:lpstr>'4.A.27 FISE ECO (T)'!Títulos_a_imprimir</vt:lpstr>
      <vt:lpstr>'4.A.28 FISE NUEVO (NI)'!Títulos_a_imprimir</vt:lpstr>
      <vt:lpstr>'4.A.29 RTRANSF NUEVO (T)'!Títulos_a_imprimir</vt:lpstr>
      <vt:lpstr>'4.A.3 FORTASEG NUEVO (NI)'!Títulos_a_imprimir</vt:lpstr>
      <vt:lpstr>'4.A.30 RTRANSF ECO (T)'!Títulos_a_imprimir</vt:lpstr>
      <vt:lpstr>'4.A.31 RTRANSF NUEVO (NI)'!Títulos_a_imprimir</vt:lpstr>
      <vt:lpstr>'4.A.4 FORTASEG REF (NI)'!Títulos_a_imprimir</vt:lpstr>
      <vt:lpstr>'4.A.5 INFRAEST ECO (T)'!Títulos_a_imprimir</vt:lpstr>
      <vt:lpstr>'4.A.6 AAL NUEVO (T)'!Títulos_a_imprimir</vt:lpstr>
      <vt:lpstr>'4.A.7 AAL NUEVO (NI)'!Títulos_a_imprimir</vt:lpstr>
      <vt:lpstr>'4.A.8 AGUAS RESID NUEVO (NI)'!Títulos_a_imprimir</vt:lpstr>
      <vt:lpstr>'4.A.9 APAUR NUEVO (T)'!Títulos_a_imprimir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YUDER</cp:lastModifiedBy>
  <cp:lastPrinted>2018-02-06T18:43:08Z</cp:lastPrinted>
  <dcterms:created xsi:type="dcterms:W3CDTF">2017-07-28T03:27:09Z</dcterms:created>
  <dcterms:modified xsi:type="dcterms:W3CDTF">2018-02-06T18:43:22Z</dcterms:modified>
</cp:coreProperties>
</file>